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5" windowWidth="9045" windowHeight="4200" tabRatio="628" activeTab="4"/>
  </bookViews>
  <sheets>
    <sheet name="esquema inicial" sheetId="24" r:id="rId1"/>
    <sheet name="escenario 1" sheetId="25" r:id="rId2"/>
    <sheet name="escenario 2" sheetId="28" r:id="rId3"/>
    <sheet name="escenario 3" sheetId="30" r:id="rId4"/>
    <sheet name="escenario 4" sheetId="31" r:id="rId5"/>
  </sheets>
  <calcPr calcId="125725"/>
</workbook>
</file>

<file path=xl/calcChain.xml><?xml version="1.0" encoding="utf-8"?>
<calcChain xmlns="http://schemas.openxmlformats.org/spreadsheetml/2006/main">
  <c r="B14" i="24"/>
  <c r="F10"/>
  <c r="F10" i="31"/>
  <c r="B14"/>
  <c r="D14"/>
  <c r="B10" s="1"/>
  <c r="D6" s="1"/>
  <c r="E2" s="1"/>
  <c r="J20"/>
  <c r="J14" s="1"/>
  <c r="H10" s="1"/>
  <c r="J20" i="28"/>
  <c r="J14" s="1"/>
  <c r="H10" s="1"/>
  <c r="F6" s="1"/>
  <c r="E2" s="1"/>
  <c r="D14" i="30"/>
  <c r="B14"/>
  <c r="F10"/>
  <c r="B10"/>
  <c r="D6"/>
  <c r="D14" i="28"/>
  <c r="B14"/>
  <c r="F10"/>
  <c r="B10"/>
  <c r="D6"/>
  <c r="D14" i="25"/>
  <c r="F10"/>
  <c r="F6"/>
  <c r="J14"/>
  <c r="H10"/>
  <c r="B14"/>
  <c r="B10"/>
  <c r="D6"/>
  <c r="E2"/>
  <c r="J20" i="30"/>
  <c r="J14" s="1"/>
  <c r="H10" s="1"/>
  <c r="F6"/>
</calcChain>
</file>

<file path=xl/sharedStrings.xml><?xml version="1.0" encoding="utf-8"?>
<sst xmlns="http://schemas.openxmlformats.org/spreadsheetml/2006/main" count="266" uniqueCount="41">
  <si>
    <t xml:space="preserve"> </t>
  </si>
  <si>
    <t>BENEFICIO</t>
  </si>
  <si>
    <t>VENTAS</t>
  </si>
  <si>
    <t>COMPRA</t>
  </si>
  <si>
    <t>GASTOS OPERATIVOS</t>
  </si>
  <si>
    <t>INTERESES</t>
  </si>
  <si>
    <t>IMPUESTOS</t>
  </si>
  <si>
    <t>DEPRECIACION</t>
  </si>
  <si>
    <t>CUENTAS POR COBRAR</t>
  </si>
  <si>
    <t>STOCK</t>
  </si>
  <si>
    <t xml:space="preserve"> (Margen * Rotación)</t>
  </si>
  <si>
    <t>ROTACIÓN</t>
  </si>
  <si>
    <t>(Ventas / Activo)</t>
  </si>
  <si>
    <t>(Beneficio / Ventas)</t>
  </si>
  <si>
    <t xml:space="preserve">ACTIVO </t>
  </si>
  <si>
    <t>(Ventas - Costo ventas)</t>
  </si>
  <si>
    <t>COSTO VENTAS</t>
  </si>
  <si>
    <t>ACTIVO FIJO</t>
  </si>
  <si>
    <t>ACTIVO CIRCULANTE</t>
  </si>
  <si>
    <t>TESORERÍA</t>
  </si>
  <si>
    <t xml:space="preserve">  </t>
  </si>
  <si>
    <t>MODELO DU PONT</t>
  </si>
  <si>
    <t>MARGEN   (%)</t>
  </si>
  <si>
    <t>ROI       (%)</t>
  </si>
  <si>
    <t>Se despeja el stock en la ecuación inicial:</t>
  </si>
  <si>
    <t>ROI = margen X rotación</t>
  </si>
  <si>
    <t>ROI = margen X (ventas/activo)</t>
  </si>
  <si>
    <t>ROI = margen X (ventas/(activo fijo´+ activo circulante)</t>
  </si>
  <si>
    <t>ROI = margen X (ventas/ (AF + tesorería+ cuentas x cobrar + stock)</t>
  </si>
  <si>
    <t>STOCK = (margen X ventas) / ROI - AF - Tesorería - Cuentas por cobrar</t>
  </si>
  <si>
    <t>???</t>
  </si>
  <si>
    <t>Cómo obtener el casilla J20, incógnita del problema: stock objetivo</t>
  </si>
  <si>
    <t xml:space="preserve">(Beneficio / Ventas) = </t>
  </si>
  <si>
    <t>,= (Ventas / Activo)</t>
  </si>
  <si>
    <t xml:space="preserve">(Ventas - Costo ventas) = </t>
  </si>
  <si>
    <t>dato a calcular</t>
  </si>
  <si>
    <t>nuevo dato de partida</t>
  </si>
  <si>
    <t>El ROI es un dato</t>
  </si>
  <si>
    <t>objetivo a conseguir, es un dato</t>
  </si>
  <si>
    <t>variable a calcular para lograr el objetivo</t>
  </si>
  <si>
    <t>reducción de stock en un 40%</t>
  </si>
</sst>
</file>

<file path=xl/styles.xml><?xml version="1.0" encoding="utf-8"?>
<styleSheet xmlns="http://schemas.openxmlformats.org/spreadsheetml/2006/main">
  <fonts count="7">
    <font>
      <sz val="9"/>
      <name val="Arial Narrow"/>
    </font>
    <font>
      <sz val="8"/>
      <name val="Arial Narrow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8DFF65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4" fillId="0" borderId="0" xfId="0" applyFont="1"/>
    <xf numFmtId="2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2" fillId="2" borderId="0" xfId="0" applyFont="1" applyFill="1"/>
    <xf numFmtId="0" fontId="4" fillId="0" borderId="0" xfId="0" applyFont="1" applyAlignment="1">
      <alignment horizontal="left"/>
    </xf>
    <xf numFmtId="0" fontId="2" fillId="2" borderId="0" xfId="0" applyFont="1" applyFill="1" applyAlignment="1"/>
    <xf numFmtId="3" fontId="5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3" fontId="2" fillId="0" borderId="0" xfId="0" applyNumberFormat="1" applyFont="1"/>
    <xf numFmtId="0" fontId="2" fillId="2" borderId="0" xfId="0" applyFont="1" applyFill="1" applyAlignment="1">
      <alignment horizontal="center"/>
    </xf>
    <xf numFmtId="2" fontId="5" fillId="0" borderId="0" xfId="0" applyNumberFormat="1" applyFont="1"/>
    <xf numFmtId="3" fontId="4" fillId="0" borderId="0" xfId="0" applyNumberFormat="1" applyFont="1" applyAlignment="1">
      <alignment horizontal="right"/>
    </xf>
    <xf numFmtId="3" fontId="4" fillId="0" borderId="0" xfId="0" applyNumberFormat="1" applyFont="1"/>
    <xf numFmtId="3" fontId="5" fillId="0" borderId="0" xfId="0" applyNumberFormat="1" applyFont="1"/>
    <xf numFmtId="0" fontId="2" fillId="3" borderId="1" xfId="0" applyFont="1" applyFill="1" applyBorder="1" applyAlignment="1">
      <alignment horizontal="center" vertical="distributed" wrapText="1"/>
    </xf>
    <xf numFmtId="2" fontId="6" fillId="3" borderId="1" xfId="0" applyNumberFormat="1" applyFont="1" applyFill="1" applyBorder="1" applyAlignment="1">
      <alignment horizontal="center" vertical="distributed" wrapText="1"/>
    </xf>
    <xf numFmtId="3" fontId="6" fillId="4" borderId="0" xfId="0" applyNumberFormat="1" applyFont="1" applyFill="1"/>
    <xf numFmtId="1" fontId="6" fillId="3" borderId="1" xfId="0" applyNumberFormat="1" applyFont="1" applyFill="1" applyBorder="1" applyAlignment="1">
      <alignment horizontal="center" vertical="distributed" wrapText="1"/>
    </xf>
    <xf numFmtId="1" fontId="6" fillId="4" borderId="1" xfId="0" applyNumberFormat="1" applyFont="1" applyFill="1" applyBorder="1" applyAlignment="1">
      <alignment horizontal="center" vertical="distributed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1566" name="Line 13"/>
        <xdr:cNvSpPr>
          <a:spLocks noChangeShapeType="1"/>
        </xdr:cNvSpPr>
      </xdr:nvSpPr>
      <xdr:spPr bwMode="auto">
        <a:xfrm flipH="1">
          <a:off x="4495800" y="219075"/>
          <a:ext cx="2476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1567" name="Line 14"/>
        <xdr:cNvSpPr>
          <a:spLocks noChangeShapeType="1"/>
        </xdr:cNvSpPr>
      </xdr:nvSpPr>
      <xdr:spPr bwMode="auto">
        <a:xfrm>
          <a:off x="4743450" y="247650"/>
          <a:ext cx="6762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1568" name="Line 15"/>
        <xdr:cNvSpPr>
          <a:spLocks noChangeShapeType="1"/>
        </xdr:cNvSpPr>
      </xdr:nvSpPr>
      <xdr:spPr bwMode="auto">
        <a:xfrm flipH="1">
          <a:off x="2657475" y="962025"/>
          <a:ext cx="114300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1569" name="Line 17"/>
        <xdr:cNvSpPr>
          <a:spLocks noChangeShapeType="1"/>
        </xdr:cNvSpPr>
      </xdr:nvSpPr>
      <xdr:spPr bwMode="auto">
        <a:xfrm flipH="1">
          <a:off x="1590675" y="1743075"/>
          <a:ext cx="6000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1570" name="Line 18"/>
        <xdr:cNvSpPr>
          <a:spLocks noChangeShapeType="1"/>
        </xdr:cNvSpPr>
      </xdr:nvSpPr>
      <xdr:spPr bwMode="auto">
        <a:xfrm>
          <a:off x="2200275" y="17430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1571" name="Line 19"/>
        <xdr:cNvSpPr>
          <a:spLocks noChangeShapeType="1"/>
        </xdr:cNvSpPr>
      </xdr:nvSpPr>
      <xdr:spPr bwMode="auto">
        <a:xfrm>
          <a:off x="3781425" y="962025"/>
          <a:ext cx="95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1572" name="Line 20"/>
        <xdr:cNvSpPr>
          <a:spLocks noChangeShapeType="1"/>
        </xdr:cNvSpPr>
      </xdr:nvSpPr>
      <xdr:spPr bwMode="auto">
        <a:xfrm>
          <a:off x="2914650" y="2552700"/>
          <a:ext cx="9525" cy="2247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1573" name="Line 21"/>
        <xdr:cNvSpPr>
          <a:spLocks noChangeShapeType="1"/>
        </xdr:cNvSpPr>
      </xdr:nvSpPr>
      <xdr:spPr bwMode="auto">
        <a:xfrm>
          <a:off x="2914650" y="30194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1574" name="Line 22"/>
        <xdr:cNvSpPr>
          <a:spLocks noChangeShapeType="1"/>
        </xdr:cNvSpPr>
      </xdr:nvSpPr>
      <xdr:spPr bwMode="auto">
        <a:xfrm flipV="1">
          <a:off x="2933700" y="3514725"/>
          <a:ext cx="3524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1575" name="Line 23"/>
        <xdr:cNvSpPr>
          <a:spLocks noChangeShapeType="1"/>
        </xdr:cNvSpPr>
      </xdr:nvSpPr>
      <xdr:spPr bwMode="auto">
        <a:xfrm>
          <a:off x="2924175" y="4010025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1576" name="Line 24"/>
        <xdr:cNvSpPr>
          <a:spLocks noChangeShapeType="1"/>
        </xdr:cNvSpPr>
      </xdr:nvSpPr>
      <xdr:spPr bwMode="auto">
        <a:xfrm>
          <a:off x="2943225" y="43815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1577" name="Line 25"/>
        <xdr:cNvSpPr>
          <a:spLocks noChangeShapeType="1"/>
        </xdr:cNvSpPr>
      </xdr:nvSpPr>
      <xdr:spPr bwMode="auto">
        <a:xfrm>
          <a:off x="2924175" y="4781550"/>
          <a:ext cx="3333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1578" name="Line 26"/>
        <xdr:cNvSpPr>
          <a:spLocks noChangeShapeType="1"/>
        </xdr:cNvSpPr>
      </xdr:nvSpPr>
      <xdr:spPr bwMode="auto">
        <a:xfrm flipH="1">
          <a:off x="2943225" y="25241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1579" name="Line 27"/>
        <xdr:cNvSpPr>
          <a:spLocks noChangeShapeType="1"/>
        </xdr:cNvSpPr>
      </xdr:nvSpPr>
      <xdr:spPr bwMode="auto">
        <a:xfrm flipH="1">
          <a:off x="5838825" y="981075"/>
          <a:ext cx="95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1580" name="Line 28"/>
        <xdr:cNvSpPr>
          <a:spLocks noChangeShapeType="1"/>
        </xdr:cNvSpPr>
      </xdr:nvSpPr>
      <xdr:spPr bwMode="auto">
        <a:xfrm>
          <a:off x="5886450" y="1009650"/>
          <a:ext cx="12858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1581" name="Line 29"/>
        <xdr:cNvSpPr>
          <a:spLocks noChangeShapeType="1"/>
        </xdr:cNvSpPr>
      </xdr:nvSpPr>
      <xdr:spPr bwMode="auto">
        <a:xfrm>
          <a:off x="7715250" y="17145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1582" name="Line 30"/>
        <xdr:cNvSpPr>
          <a:spLocks noChangeShapeType="1"/>
        </xdr:cNvSpPr>
      </xdr:nvSpPr>
      <xdr:spPr bwMode="auto">
        <a:xfrm>
          <a:off x="7715250" y="17145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1583" name="Line 31"/>
        <xdr:cNvSpPr>
          <a:spLocks noChangeShapeType="1"/>
        </xdr:cNvSpPr>
      </xdr:nvSpPr>
      <xdr:spPr bwMode="auto">
        <a:xfrm>
          <a:off x="8553450" y="25050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1584" name="Line 32"/>
        <xdr:cNvSpPr>
          <a:spLocks noChangeShapeType="1"/>
        </xdr:cNvSpPr>
      </xdr:nvSpPr>
      <xdr:spPr bwMode="auto">
        <a:xfrm flipH="1">
          <a:off x="8572500" y="24765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1585" name="Line 33"/>
        <xdr:cNvSpPr>
          <a:spLocks noChangeShapeType="1"/>
        </xdr:cNvSpPr>
      </xdr:nvSpPr>
      <xdr:spPr bwMode="auto">
        <a:xfrm>
          <a:off x="8572500" y="30003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1586" name="Line 34"/>
        <xdr:cNvSpPr>
          <a:spLocks noChangeShapeType="1"/>
        </xdr:cNvSpPr>
      </xdr:nvSpPr>
      <xdr:spPr bwMode="auto">
        <a:xfrm>
          <a:off x="8582025" y="35052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1587" name="Line 35"/>
        <xdr:cNvSpPr>
          <a:spLocks noChangeShapeType="1"/>
        </xdr:cNvSpPr>
      </xdr:nvSpPr>
      <xdr:spPr bwMode="auto">
        <a:xfrm flipV="1">
          <a:off x="8591550" y="40576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1588" name="Line 36"/>
        <xdr:cNvSpPr>
          <a:spLocks noChangeShapeType="1"/>
        </xdr:cNvSpPr>
      </xdr:nvSpPr>
      <xdr:spPr bwMode="auto">
        <a:xfrm flipH="1">
          <a:off x="4495800" y="219075"/>
          <a:ext cx="2476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1589" name="Line 37"/>
        <xdr:cNvSpPr>
          <a:spLocks noChangeShapeType="1"/>
        </xdr:cNvSpPr>
      </xdr:nvSpPr>
      <xdr:spPr bwMode="auto">
        <a:xfrm>
          <a:off x="4743450" y="247650"/>
          <a:ext cx="6762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1590" name="Line 38"/>
        <xdr:cNvSpPr>
          <a:spLocks noChangeShapeType="1"/>
        </xdr:cNvSpPr>
      </xdr:nvSpPr>
      <xdr:spPr bwMode="auto">
        <a:xfrm flipH="1">
          <a:off x="2657475" y="962025"/>
          <a:ext cx="114300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1591" name="Line 39"/>
        <xdr:cNvSpPr>
          <a:spLocks noChangeShapeType="1"/>
        </xdr:cNvSpPr>
      </xdr:nvSpPr>
      <xdr:spPr bwMode="auto">
        <a:xfrm flipH="1">
          <a:off x="1590675" y="1743075"/>
          <a:ext cx="6000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1592" name="Line 40"/>
        <xdr:cNvSpPr>
          <a:spLocks noChangeShapeType="1"/>
        </xdr:cNvSpPr>
      </xdr:nvSpPr>
      <xdr:spPr bwMode="auto">
        <a:xfrm>
          <a:off x="2200275" y="17430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1593" name="Line 41"/>
        <xdr:cNvSpPr>
          <a:spLocks noChangeShapeType="1"/>
        </xdr:cNvSpPr>
      </xdr:nvSpPr>
      <xdr:spPr bwMode="auto">
        <a:xfrm>
          <a:off x="3781425" y="962025"/>
          <a:ext cx="95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1594" name="Line 42"/>
        <xdr:cNvSpPr>
          <a:spLocks noChangeShapeType="1"/>
        </xdr:cNvSpPr>
      </xdr:nvSpPr>
      <xdr:spPr bwMode="auto">
        <a:xfrm>
          <a:off x="2914650" y="2552700"/>
          <a:ext cx="9525" cy="2247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1595" name="Line 43"/>
        <xdr:cNvSpPr>
          <a:spLocks noChangeShapeType="1"/>
        </xdr:cNvSpPr>
      </xdr:nvSpPr>
      <xdr:spPr bwMode="auto">
        <a:xfrm>
          <a:off x="2914650" y="30194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1596" name="Line 44"/>
        <xdr:cNvSpPr>
          <a:spLocks noChangeShapeType="1"/>
        </xdr:cNvSpPr>
      </xdr:nvSpPr>
      <xdr:spPr bwMode="auto">
        <a:xfrm flipV="1">
          <a:off x="2933700" y="3514725"/>
          <a:ext cx="3524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1597" name="Line 45"/>
        <xdr:cNvSpPr>
          <a:spLocks noChangeShapeType="1"/>
        </xdr:cNvSpPr>
      </xdr:nvSpPr>
      <xdr:spPr bwMode="auto">
        <a:xfrm>
          <a:off x="2924175" y="4010025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1598" name="Line 46"/>
        <xdr:cNvSpPr>
          <a:spLocks noChangeShapeType="1"/>
        </xdr:cNvSpPr>
      </xdr:nvSpPr>
      <xdr:spPr bwMode="auto">
        <a:xfrm>
          <a:off x="2943225" y="43815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1599" name="Line 47"/>
        <xdr:cNvSpPr>
          <a:spLocks noChangeShapeType="1"/>
        </xdr:cNvSpPr>
      </xdr:nvSpPr>
      <xdr:spPr bwMode="auto">
        <a:xfrm>
          <a:off x="2924175" y="4781550"/>
          <a:ext cx="3333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1600" name="Line 48"/>
        <xdr:cNvSpPr>
          <a:spLocks noChangeShapeType="1"/>
        </xdr:cNvSpPr>
      </xdr:nvSpPr>
      <xdr:spPr bwMode="auto">
        <a:xfrm flipH="1">
          <a:off x="2943225" y="25241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1601" name="Line 49"/>
        <xdr:cNvSpPr>
          <a:spLocks noChangeShapeType="1"/>
        </xdr:cNvSpPr>
      </xdr:nvSpPr>
      <xdr:spPr bwMode="auto">
        <a:xfrm flipH="1">
          <a:off x="5838825" y="981075"/>
          <a:ext cx="95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1602" name="Line 50"/>
        <xdr:cNvSpPr>
          <a:spLocks noChangeShapeType="1"/>
        </xdr:cNvSpPr>
      </xdr:nvSpPr>
      <xdr:spPr bwMode="auto">
        <a:xfrm>
          <a:off x="5886450" y="1009650"/>
          <a:ext cx="12858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1603" name="Line 51"/>
        <xdr:cNvSpPr>
          <a:spLocks noChangeShapeType="1"/>
        </xdr:cNvSpPr>
      </xdr:nvSpPr>
      <xdr:spPr bwMode="auto">
        <a:xfrm>
          <a:off x="7715250" y="17145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1604" name="Line 52"/>
        <xdr:cNvSpPr>
          <a:spLocks noChangeShapeType="1"/>
        </xdr:cNvSpPr>
      </xdr:nvSpPr>
      <xdr:spPr bwMode="auto">
        <a:xfrm>
          <a:off x="7715250" y="17145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1605" name="Line 53"/>
        <xdr:cNvSpPr>
          <a:spLocks noChangeShapeType="1"/>
        </xdr:cNvSpPr>
      </xdr:nvSpPr>
      <xdr:spPr bwMode="auto">
        <a:xfrm>
          <a:off x="8553450" y="25050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1606" name="Line 54"/>
        <xdr:cNvSpPr>
          <a:spLocks noChangeShapeType="1"/>
        </xdr:cNvSpPr>
      </xdr:nvSpPr>
      <xdr:spPr bwMode="auto">
        <a:xfrm flipH="1">
          <a:off x="8572500" y="24765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1607" name="Line 55"/>
        <xdr:cNvSpPr>
          <a:spLocks noChangeShapeType="1"/>
        </xdr:cNvSpPr>
      </xdr:nvSpPr>
      <xdr:spPr bwMode="auto">
        <a:xfrm>
          <a:off x="8572500" y="30003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1608" name="Line 56"/>
        <xdr:cNvSpPr>
          <a:spLocks noChangeShapeType="1"/>
        </xdr:cNvSpPr>
      </xdr:nvSpPr>
      <xdr:spPr bwMode="auto">
        <a:xfrm>
          <a:off x="8582025" y="35052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1609" name="Line 57"/>
        <xdr:cNvSpPr>
          <a:spLocks noChangeShapeType="1"/>
        </xdr:cNvSpPr>
      </xdr:nvSpPr>
      <xdr:spPr bwMode="auto">
        <a:xfrm flipV="1">
          <a:off x="8591550" y="40576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1610" name="Line 13"/>
        <xdr:cNvSpPr>
          <a:spLocks noChangeShapeType="1"/>
        </xdr:cNvSpPr>
      </xdr:nvSpPr>
      <xdr:spPr bwMode="auto">
        <a:xfrm flipH="1">
          <a:off x="4495800" y="219075"/>
          <a:ext cx="2476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1611" name="Line 14"/>
        <xdr:cNvSpPr>
          <a:spLocks noChangeShapeType="1"/>
        </xdr:cNvSpPr>
      </xdr:nvSpPr>
      <xdr:spPr bwMode="auto">
        <a:xfrm>
          <a:off x="4743450" y="247650"/>
          <a:ext cx="6762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1612" name="Line 15"/>
        <xdr:cNvSpPr>
          <a:spLocks noChangeShapeType="1"/>
        </xdr:cNvSpPr>
      </xdr:nvSpPr>
      <xdr:spPr bwMode="auto">
        <a:xfrm flipH="1">
          <a:off x="2657475" y="962025"/>
          <a:ext cx="114300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1613" name="Line 17"/>
        <xdr:cNvSpPr>
          <a:spLocks noChangeShapeType="1"/>
        </xdr:cNvSpPr>
      </xdr:nvSpPr>
      <xdr:spPr bwMode="auto">
        <a:xfrm flipH="1">
          <a:off x="1590675" y="1743075"/>
          <a:ext cx="6000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1614" name="Line 18"/>
        <xdr:cNvSpPr>
          <a:spLocks noChangeShapeType="1"/>
        </xdr:cNvSpPr>
      </xdr:nvSpPr>
      <xdr:spPr bwMode="auto">
        <a:xfrm>
          <a:off x="2200275" y="17430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1615" name="Line 19"/>
        <xdr:cNvSpPr>
          <a:spLocks noChangeShapeType="1"/>
        </xdr:cNvSpPr>
      </xdr:nvSpPr>
      <xdr:spPr bwMode="auto">
        <a:xfrm>
          <a:off x="3781425" y="962025"/>
          <a:ext cx="95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1616" name="Line 20"/>
        <xdr:cNvSpPr>
          <a:spLocks noChangeShapeType="1"/>
        </xdr:cNvSpPr>
      </xdr:nvSpPr>
      <xdr:spPr bwMode="auto">
        <a:xfrm>
          <a:off x="2914650" y="2552700"/>
          <a:ext cx="9525" cy="2247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1617" name="Line 21"/>
        <xdr:cNvSpPr>
          <a:spLocks noChangeShapeType="1"/>
        </xdr:cNvSpPr>
      </xdr:nvSpPr>
      <xdr:spPr bwMode="auto">
        <a:xfrm>
          <a:off x="2914650" y="30194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1618" name="Line 22"/>
        <xdr:cNvSpPr>
          <a:spLocks noChangeShapeType="1"/>
        </xdr:cNvSpPr>
      </xdr:nvSpPr>
      <xdr:spPr bwMode="auto">
        <a:xfrm flipV="1">
          <a:off x="2933700" y="3514725"/>
          <a:ext cx="3524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1619" name="Line 23"/>
        <xdr:cNvSpPr>
          <a:spLocks noChangeShapeType="1"/>
        </xdr:cNvSpPr>
      </xdr:nvSpPr>
      <xdr:spPr bwMode="auto">
        <a:xfrm>
          <a:off x="2924175" y="4010025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1620" name="Line 24"/>
        <xdr:cNvSpPr>
          <a:spLocks noChangeShapeType="1"/>
        </xdr:cNvSpPr>
      </xdr:nvSpPr>
      <xdr:spPr bwMode="auto">
        <a:xfrm>
          <a:off x="2943225" y="43815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1621" name="Line 25"/>
        <xdr:cNvSpPr>
          <a:spLocks noChangeShapeType="1"/>
        </xdr:cNvSpPr>
      </xdr:nvSpPr>
      <xdr:spPr bwMode="auto">
        <a:xfrm>
          <a:off x="2924175" y="4781550"/>
          <a:ext cx="3333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1622" name="Line 26"/>
        <xdr:cNvSpPr>
          <a:spLocks noChangeShapeType="1"/>
        </xdr:cNvSpPr>
      </xdr:nvSpPr>
      <xdr:spPr bwMode="auto">
        <a:xfrm flipH="1">
          <a:off x="2943225" y="25241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1623" name="Line 27"/>
        <xdr:cNvSpPr>
          <a:spLocks noChangeShapeType="1"/>
        </xdr:cNvSpPr>
      </xdr:nvSpPr>
      <xdr:spPr bwMode="auto">
        <a:xfrm flipH="1">
          <a:off x="5838825" y="981075"/>
          <a:ext cx="95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1624" name="Line 28"/>
        <xdr:cNvSpPr>
          <a:spLocks noChangeShapeType="1"/>
        </xdr:cNvSpPr>
      </xdr:nvSpPr>
      <xdr:spPr bwMode="auto">
        <a:xfrm>
          <a:off x="5886450" y="1009650"/>
          <a:ext cx="12858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1625" name="Line 29"/>
        <xdr:cNvSpPr>
          <a:spLocks noChangeShapeType="1"/>
        </xdr:cNvSpPr>
      </xdr:nvSpPr>
      <xdr:spPr bwMode="auto">
        <a:xfrm>
          <a:off x="7715250" y="17145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1626" name="Line 30"/>
        <xdr:cNvSpPr>
          <a:spLocks noChangeShapeType="1"/>
        </xdr:cNvSpPr>
      </xdr:nvSpPr>
      <xdr:spPr bwMode="auto">
        <a:xfrm>
          <a:off x="7715250" y="17145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1627" name="Line 31"/>
        <xdr:cNvSpPr>
          <a:spLocks noChangeShapeType="1"/>
        </xdr:cNvSpPr>
      </xdr:nvSpPr>
      <xdr:spPr bwMode="auto">
        <a:xfrm>
          <a:off x="8553450" y="25050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1628" name="Line 32"/>
        <xdr:cNvSpPr>
          <a:spLocks noChangeShapeType="1"/>
        </xdr:cNvSpPr>
      </xdr:nvSpPr>
      <xdr:spPr bwMode="auto">
        <a:xfrm flipH="1">
          <a:off x="8572500" y="24765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1629" name="Line 33"/>
        <xdr:cNvSpPr>
          <a:spLocks noChangeShapeType="1"/>
        </xdr:cNvSpPr>
      </xdr:nvSpPr>
      <xdr:spPr bwMode="auto">
        <a:xfrm>
          <a:off x="8572500" y="30003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1630" name="Line 34"/>
        <xdr:cNvSpPr>
          <a:spLocks noChangeShapeType="1"/>
        </xdr:cNvSpPr>
      </xdr:nvSpPr>
      <xdr:spPr bwMode="auto">
        <a:xfrm>
          <a:off x="8582025" y="35052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1631" name="Line 35"/>
        <xdr:cNvSpPr>
          <a:spLocks noChangeShapeType="1"/>
        </xdr:cNvSpPr>
      </xdr:nvSpPr>
      <xdr:spPr bwMode="auto">
        <a:xfrm flipV="1">
          <a:off x="8591550" y="40576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1632" name="Line 36"/>
        <xdr:cNvSpPr>
          <a:spLocks noChangeShapeType="1"/>
        </xdr:cNvSpPr>
      </xdr:nvSpPr>
      <xdr:spPr bwMode="auto">
        <a:xfrm flipH="1">
          <a:off x="4495800" y="219075"/>
          <a:ext cx="2476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1633" name="Line 37"/>
        <xdr:cNvSpPr>
          <a:spLocks noChangeShapeType="1"/>
        </xdr:cNvSpPr>
      </xdr:nvSpPr>
      <xdr:spPr bwMode="auto">
        <a:xfrm>
          <a:off x="4743450" y="247650"/>
          <a:ext cx="6762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1634" name="Line 38"/>
        <xdr:cNvSpPr>
          <a:spLocks noChangeShapeType="1"/>
        </xdr:cNvSpPr>
      </xdr:nvSpPr>
      <xdr:spPr bwMode="auto">
        <a:xfrm flipH="1">
          <a:off x="2657475" y="962025"/>
          <a:ext cx="114300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1635" name="Line 39"/>
        <xdr:cNvSpPr>
          <a:spLocks noChangeShapeType="1"/>
        </xdr:cNvSpPr>
      </xdr:nvSpPr>
      <xdr:spPr bwMode="auto">
        <a:xfrm flipH="1">
          <a:off x="1590675" y="1743075"/>
          <a:ext cx="6000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1636" name="Line 40"/>
        <xdr:cNvSpPr>
          <a:spLocks noChangeShapeType="1"/>
        </xdr:cNvSpPr>
      </xdr:nvSpPr>
      <xdr:spPr bwMode="auto">
        <a:xfrm>
          <a:off x="2200275" y="17430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1637" name="Line 41"/>
        <xdr:cNvSpPr>
          <a:spLocks noChangeShapeType="1"/>
        </xdr:cNvSpPr>
      </xdr:nvSpPr>
      <xdr:spPr bwMode="auto">
        <a:xfrm>
          <a:off x="3781425" y="962025"/>
          <a:ext cx="95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1638" name="Line 42"/>
        <xdr:cNvSpPr>
          <a:spLocks noChangeShapeType="1"/>
        </xdr:cNvSpPr>
      </xdr:nvSpPr>
      <xdr:spPr bwMode="auto">
        <a:xfrm>
          <a:off x="2914650" y="2552700"/>
          <a:ext cx="9525" cy="2247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1639" name="Line 43"/>
        <xdr:cNvSpPr>
          <a:spLocks noChangeShapeType="1"/>
        </xdr:cNvSpPr>
      </xdr:nvSpPr>
      <xdr:spPr bwMode="auto">
        <a:xfrm>
          <a:off x="2914650" y="30194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1640" name="Line 44"/>
        <xdr:cNvSpPr>
          <a:spLocks noChangeShapeType="1"/>
        </xdr:cNvSpPr>
      </xdr:nvSpPr>
      <xdr:spPr bwMode="auto">
        <a:xfrm flipV="1">
          <a:off x="2933700" y="3514725"/>
          <a:ext cx="3524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1641" name="Line 45"/>
        <xdr:cNvSpPr>
          <a:spLocks noChangeShapeType="1"/>
        </xdr:cNvSpPr>
      </xdr:nvSpPr>
      <xdr:spPr bwMode="auto">
        <a:xfrm>
          <a:off x="2924175" y="4010025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1642" name="Line 46"/>
        <xdr:cNvSpPr>
          <a:spLocks noChangeShapeType="1"/>
        </xdr:cNvSpPr>
      </xdr:nvSpPr>
      <xdr:spPr bwMode="auto">
        <a:xfrm>
          <a:off x="2943225" y="43815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1643" name="Line 47"/>
        <xdr:cNvSpPr>
          <a:spLocks noChangeShapeType="1"/>
        </xdr:cNvSpPr>
      </xdr:nvSpPr>
      <xdr:spPr bwMode="auto">
        <a:xfrm>
          <a:off x="2924175" y="4781550"/>
          <a:ext cx="3333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1644" name="Line 48"/>
        <xdr:cNvSpPr>
          <a:spLocks noChangeShapeType="1"/>
        </xdr:cNvSpPr>
      </xdr:nvSpPr>
      <xdr:spPr bwMode="auto">
        <a:xfrm flipH="1">
          <a:off x="2943225" y="25241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1645" name="Line 49"/>
        <xdr:cNvSpPr>
          <a:spLocks noChangeShapeType="1"/>
        </xdr:cNvSpPr>
      </xdr:nvSpPr>
      <xdr:spPr bwMode="auto">
        <a:xfrm flipH="1">
          <a:off x="5838825" y="981075"/>
          <a:ext cx="95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1646" name="Line 50"/>
        <xdr:cNvSpPr>
          <a:spLocks noChangeShapeType="1"/>
        </xdr:cNvSpPr>
      </xdr:nvSpPr>
      <xdr:spPr bwMode="auto">
        <a:xfrm>
          <a:off x="5886450" y="1009650"/>
          <a:ext cx="12858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1647" name="Line 51"/>
        <xdr:cNvSpPr>
          <a:spLocks noChangeShapeType="1"/>
        </xdr:cNvSpPr>
      </xdr:nvSpPr>
      <xdr:spPr bwMode="auto">
        <a:xfrm>
          <a:off x="7715250" y="17145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1648" name="Line 52"/>
        <xdr:cNvSpPr>
          <a:spLocks noChangeShapeType="1"/>
        </xdr:cNvSpPr>
      </xdr:nvSpPr>
      <xdr:spPr bwMode="auto">
        <a:xfrm>
          <a:off x="7715250" y="17145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1649" name="Line 53"/>
        <xdr:cNvSpPr>
          <a:spLocks noChangeShapeType="1"/>
        </xdr:cNvSpPr>
      </xdr:nvSpPr>
      <xdr:spPr bwMode="auto">
        <a:xfrm>
          <a:off x="8553450" y="25050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1650" name="Line 54"/>
        <xdr:cNvSpPr>
          <a:spLocks noChangeShapeType="1"/>
        </xdr:cNvSpPr>
      </xdr:nvSpPr>
      <xdr:spPr bwMode="auto">
        <a:xfrm flipH="1">
          <a:off x="8572500" y="24765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1651" name="Line 55"/>
        <xdr:cNvSpPr>
          <a:spLocks noChangeShapeType="1"/>
        </xdr:cNvSpPr>
      </xdr:nvSpPr>
      <xdr:spPr bwMode="auto">
        <a:xfrm>
          <a:off x="8572500" y="30003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1652" name="Line 56"/>
        <xdr:cNvSpPr>
          <a:spLocks noChangeShapeType="1"/>
        </xdr:cNvSpPr>
      </xdr:nvSpPr>
      <xdr:spPr bwMode="auto">
        <a:xfrm>
          <a:off x="8582025" y="35052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1653" name="Line 57"/>
        <xdr:cNvSpPr>
          <a:spLocks noChangeShapeType="1"/>
        </xdr:cNvSpPr>
      </xdr:nvSpPr>
      <xdr:spPr bwMode="auto">
        <a:xfrm flipV="1">
          <a:off x="8591550" y="40576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90" name="Line 13"/>
        <xdr:cNvSpPr>
          <a:spLocks noChangeShapeType="1"/>
        </xdr:cNvSpPr>
      </xdr:nvSpPr>
      <xdr:spPr bwMode="auto">
        <a:xfrm flipH="1">
          <a:off x="4495800" y="219075"/>
          <a:ext cx="2476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91" name="Line 14"/>
        <xdr:cNvSpPr>
          <a:spLocks noChangeShapeType="1"/>
        </xdr:cNvSpPr>
      </xdr:nvSpPr>
      <xdr:spPr bwMode="auto">
        <a:xfrm>
          <a:off x="4743450" y="247650"/>
          <a:ext cx="6762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92" name="Line 15"/>
        <xdr:cNvSpPr>
          <a:spLocks noChangeShapeType="1"/>
        </xdr:cNvSpPr>
      </xdr:nvSpPr>
      <xdr:spPr bwMode="auto">
        <a:xfrm flipH="1">
          <a:off x="2657475" y="962025"/>
          <a:ext cx="114300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93" name="Line 17"/>
        <xdr:cNvSpPr>
          <a:spLocks noChangeShapeType="1"/>
        </xdr:cNvSpPr>
      </xdr:nvSpPr>
      <xdr:spPr bwMode="auto">
        <a:xfrm flipH="1">
          <a:off x="1590675" y="1743075"/>
          <a:ext cx="6000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94" name="Line 18"/>
        <xdr:cNvSpPr>
          <a:spLocks noChangeShapeType="1"/>
        </xdr:cNvSpPr>
      </xdr:nvSpPr>
      <xdr:spPr bwMode="auto">
        <a:xfrm>
          <a:off x="2200275" y="17430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95" name="Line 19"/>
        <xdr:cNvSpPr>
          <a:spLocks noChangeShapeType="1"/>
        </xdr:cNvSpPr>
      </xdr:nvSpPr>
      <xdr:spPr bwMode="auto">
        <a:xfrm>
          <a:off x="3781425" y="962025"/>
          <a:ext cx="95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96" name="Line 20"/>
        <xdr:cNvSpPr>
          <a:spLocks noChangeShapeType="1"/>
        </xdr:cNvSpPr>
      </xdr:nvSpPr>
      <xdr:spPr bwMode="auto">
        <a:xfrm>
          <a:off x="2914650" y="2552700"/>
          <a:ext cx="9525" cy="2247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97" name="Line 21"/>
        <xdr:cNvSpPr>
          <a:spLocks noChangeShapeType="1"/>
        </xdr:cNvSpPr>
      </xdr:nvSpPr>
      <xdr:spPr bwMode="auto">
        <a:xfrm>
          <a:off x="2914650" y="30194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98" name="Line 22"/>
        <xdr:cNvSpPr>
          <a:spLocks noChangeShapeType="1"/>
        </xdr:cNvSpPr>
      </xdr:nvSpPr>
      <xdr:spPr bwMode="auto">
        <a:xfrm flipV="1">
          <a:off x="2933700" y="3514725"/>
          <a:ext cx="3524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99" name="Line 23"/>
        <xdr:cNvSpPr>
          <a:spLocks noChangeShapeType="1"/>
        </xdr:cNvSpPr>
      </xdr:nvSpPr>
      <xdr:spPr bwMode="auto">
        <a:xfrm>
          <a:off x="2924175" y="4010025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100" name="Line 24"/>
        <xdr:cNvSpPr>
          <a:spLocks noChangeShapeType="1"/>
        </xdr:cNvSpPr>
      </xdr:nvSpPr>
      <xdr:spPr bwMode="auto">
        <a:xfrm>
          <a:off x="2943225" y="43815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101" name="Line 25"/>
        <xdr:cNvSpPr>
          <a:spLocks noChangeShapeType="1"/>
        </xdr:cNvSpPr>
      </xdr:nvSpPr>
      <xdr:spPr bwMode="auto">
        <a:xfrm>
          <a:off x="2924175" y="4781550"/>
          <a:ext cx="3333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102" name="Line 26"/>
        <xdr:cNvSpPr>
          <a:spLocks noChangeShapeType="1"/>
        </xdr:cNvSpPr>
      </xdr:nvSpPr>
      <xdr:spPr bwMode="auto">
        <a:xfrm flipH="1">
          <a:off x="2943225" y="25241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103" name="Line 27"/>
        <xdr:cNvSpPr>
          <a:spLocks noChangeShapeType="1"/>
        </xdr:cNvSpPr>
      </xdr:nvSpPr>
      <xdr:spPr bwMode="auto">
        <a:xfrm flipH="1">
          <a:off x="5838825" y="981075"/>
          <a:ext cx="95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104" name="Line 28"/>
        <xdr:cNvSpPr>
          <a:spLocks noChangeShapeType="1"/>
        </xdr:cNvSpPr>
      </xdr:nvSpPr>
      <xdr:spPr bwMode="auto">
        <a:xfrm>
          <a:off x="5886450" y="1009650"/>
          <a:ext cx="12858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105" name="Line 29"/>
        <xdr:cNvSpPr>
          <a:spLocks noChangeShapeType="1"/>
        </xdr:cNvSpPr>
      </xdr:nvSpPr>
      <xdr:spPr bwMode="auto">
        <a:xfrm>
          <a:off x="7715250" y="17145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106" name="Line 30"/>
        <xdr:cNvSpPr>
          <a:spLocks noChangeShapeType="1"/>
        </xdr:cNvSpPr>
      </xdr:nvSpPr>
      <xdr:spPr bwMode="auto">
        <a:xfrm>
          <a:off x="7715250" y="17145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107" name="Line 31"/>
        <xdr:cNvSpPr>
          <a:spLocks noChangeShapeType="1"/>
        </xdr:cNvSpPr>
      </xdr:nvSpPr>
      <xdr:spPr bwMode="auto">
        <a:xfrm>
          <a:off x="8553450" y="25050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108" name="Line 32"/>
        <xdr:cNvSpPr>
          <a:spLocks noChangeShapeType="1"/>
        </xdr:cNvSpPr>
      </xdr:nvSpPr>
      <xdr:spPr bwMode="auto">
        <a:xfrm flipH="1">
          <a:off x="8572500" y="24765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109" name="Line 33"/>
        <xdr:cNvSpPr>
          <a:spLocks noChangeShapeType="1"/>
        </xdr:cNvSpPr>
      </xdr:nvSpPr>
      <xdr:spPr bwMode="auto">
        <a:xfrm>
          <a:off x="8572500" y="30003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110" name="Line 34"/>
        <xdr:cNvSpPr>
          <a:spLocks noChangeShapeType="1"/>
        </xdr:cNvSpPr>
      </xdr:nvSpPr>
      <xdr:spPr bwMode="auto">
        <a:xfrm>
          <a:off x="8582025" y="35052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111" name="Line 35"/>
        <xdr:cNvSpPr>
          <a:spLocks noChangeShapeType="1"/>
        </xdr:cNvSpPr>
      </xdr:nvSpPr>
      <xdr:spPr bwMode="auto">
        <a:xfrm flipV="1">
          <a:off x="8591550" y="40576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112" name="Line 36"/>
        <xdr:cNvSpPr>
          <a:spLocks noChangeShapeType="1"/>
        </xdr:cNvSpPr>
      </xdr:nvSpPr>
      <xdr:spPr bwMode="auto">
        <a:xfrm flipH="1">
          <a:off x="4495800" y="219075"/>
          <a:ext cx="2476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113" name="Line 37"/>
        <xdr:cNvSpPr>
          <a:spLocks noChangeShapeType="1"/>
        </xdr:cNvSpPr>
      </xdr:nvSpPr>
      <xdr:spPr bwMode="auto">
        <a:xfrm>
          <a:off x="4743450" y="247650"/>
          <a:ext cx="6762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114" name="Line 38"/>
        <xdr:cNvSpPr>
          <a:spLocks noChangeShapeType="1"/>
        </xdr:cNvSpPr>
      </xdr:nvSpPr>
      <xdr:spPr bwMode="auto">
        <a:xfrm flipH="1">
          <a:off x="2657475" y="962025"/>
          <a:ext cx="114300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115" name="Line 39"/>
        <xdr:cNvSpPr>
          <a:spLocks noChangeShapeType="1"/>
        </xdr:cNvSpPr>
      </xdr:nvSpPr>
      <xdr:spPr bwMode="auto">
        <a:xfrm flipH="1">
          <a:off x="1590675" y="1743075"/>
          <a:ext cx="6000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116" name="Line 40"/>
        <xdr:cNvSpPr>
          <a:spLocks noChangeShapeType="1"/>
        </xdr:cNvSpPr>
      </xdr:nvSpPr>
      <xdr:spPr bwMode="auto">
        <a:xfrm>
          <a:off x="2200275" y="17430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117" name="Line 41"/>
        <xdr:cNvSpPr>
          <a:spLocks noChangeShapeType="1"/>
        </xdr:cNvSpPr>
      </xdr:nvSpPr>
      <xdr:spPr bwMode="auto">
        <a:xfrm>
          <a:off x="3781425" y="962025"/>
          <a:ext cx="95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118" name="Line 42"/>
        <xdr:cNvSpPr>
          <a:spLocks noChangeShapeType="1"/>
        </xdr:cNvSpPr>
      </xdr:nvSpPr>
      <xdr:spPr bwMode="auto">
        <a:xfrm>
          <a:off x="2914650" y="2552700"/>
          <a:ext cx="9525" cy="2247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119" name="Line 43"/>
        <xdr:cNvSpPr>
          <a:spLocks noChangeShapeType="1"/>
        </xdr:cNvSpPr>
      </xdr:nvSpPr>
      <xdr:spPr bwMode="auto">
        <a:xfrm>
          <a:off x="2914650" y="30194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120" name="Line 44"/>
        <xdr:cNvSpPr>
          <a:spLocks noChangeShapeType="1"/>
        </xdr:cNvSpPr>
      </xdr:nvSpPr>
      <xdr:spPr bwMode="auto">
        <a:xfrm flipV="1">
          <a:off x="2933700" y="3514725"/>
          <a:ext cx="3524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121" name="Line 45"/>
        <xdr:cNvSpPr>
          <a:spLocks noChangeShapeType="1"/>
        </xdr:cNvSpPr>
      </xdr:nvSpPr>
      <xdr:spPr bwMode="auto">
        <a:xfrm>
          <a:off x="2924175" y="4010025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122" name="Line 46"/>
        <xdr:cNvSpPr>
          <a:spLocks noChangeShapeType="1"/>
        </xdr:cNvSpPr>
      </xdr:nvSpPr>
      <xdr:spPr bwMode="auto">
        <a:xfrm>
          <a:off x="2943225" y="43815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123" name="Line 47"/>
        <xdr:cNvSpPr>
          <a:spLocks noChangeShapeType="1"/>
        </xdr:cNvSpPr>
      </xdr:nvSpPr>
      <xdr:spPr bwMode="auto">
        <a:xfrm>
          <a:off x="2924175" y="4781550"/>
          <a:ext cx="3333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124" name="Line 48"/>
        <xdr:cNvSpPr>
          <a:spLocks noChangeShapeType="1"/>
        </xdr:cNvSpPr>
      </xdr:nvSpPr>
      <xdr:spPr bwMode="auto">
        <a:xfrm flipH="1">
          <a:off x="2943225" y="25241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125" name="Line 49"/>
        <xdr:cNvSpPr>
          <a:spLocks noChangeShapeType="1"/>
        </xdr:cNvSpPr>
      </xdr:nvSpPr>
      <xdr:spPr bwMode="auto">
        <a:xfrm flipH="1">
          <a:off x="5838825" y="981075"/>
          <a:ext cx="95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126" name="Line 50"/>
        <xdr:cNvSpPr>
          <a:spLocks noChangeShapeType="1"/>
        </xdr:cNvSpPr>
      </xdr:nvSpPr>
      <xdr:spPr bwMode="auto">
        <a:xfrm>
          <a:off x="5886450" y="1009650"/>
          <a:ext cx="12858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127" name="Line 51"/>
        <xdr:cNvSpPr>
          <a:spLocks noChangeShapeType="1"/>
        </xdr:cNvSpPr>
      </xdr:nvSpPr>
      <xdr:spPr bwMode="auto">
        <a:xfrm>
          <a:off x="7715250" y="17145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128" name="Line 52"/>
        <xdr:cNvSpPr>
          <a:spLocks noChangeShapeType="1"/>
        </xdr:cNvSpPr>
      </xdr:nvSpPr>
      <xdr:spPr bwMode="auto">
        <a:xfrm>
          <a:off x="7715250" y="17145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129" name="Line 53"/>
        <xdr:cNvSpPr>
          <a:spLocks noChangeShapeType="1"/>
        </xdr:cNvSpPr>
      </xdr:nvSpPr>
      <xdr:spPr bwMode="auto">
        <a:xfrm>
          <a:off x="8553450" y="25050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130" name="Line 54"/>
        <xdr:cNvSpPr>
          <a:spLocks noChangeShapeType="1"/>
        </xdr:cNvSpPr>
      </xdr:nvSpPr>
      <xdr:spPr bwMode="auto">
        <a:xfrm flipH="1">
          <a:off x="8572500" y="24765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131" name="Line 55"/>
        <xdr:cNvSpPr>
          <a:spLocks noChangeShapeType="1"/>
        </xdr:cNvSpPr>
      </xdr:nvSpPr>
      <xdr:spPr bwMode="auto">
        <a:xfrm>
          <a:off x="8572500" y="30003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132" name="Line 56"/>
        <xdr:cNvSpPr>
          <a:spLocks noChangeShapeType="1"/>
        </xdr:cNvSpPr>
      </xdr:nvSpPr>
      <xdr:spPr bwMode="auto">
        <a:xfrm>
          <a:off x="8582025" y="35052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133" name="Line 57"/>
        <xdr:cNvSpPr>
          <a:spLocks noChangeShapeType="1"/>
        </xdr:cNvSpPr>
      </xdr:nvSpPr>
      <xdr:spPr bwMode="auto">
        <a:xfrm flipV="1">
          <a:off x="8591550" y="40576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2247" name="Line 1"/>
        <xdr:cNvSpPr>
          <a:spLocks noChangeShapeType="1"/>
        </xdr:cNvSpPr>
      </xdr:nvSpPr>
      <xdr:spPr bwMode="auto">
        <a:xfrm flipH="1">
          <a:off x="4248150" y="219075"/>
          <a:ext cx="24765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2248" name="Line 2"/>
        <xdr:cNvSpPr>
          <a:spLocks noChangeShapeType="1"/>
        </xdr:cNvSpPr>
      </xdr:nvSpPr>
      <xdr:spPr bwMode="auto">
        <a:xfrm>
          <a:off x="4495800" y="247650"/>
          <a:ext cx="676275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2249" name="Line 3"/>
        <xdr:cNvSpPr>
          <a:spLocks noChangeShapeType="1"/>
        </xdr:cNvSpPr>
      </xdr:nvSpPr>
      <xdr:spPr bwMode="auto">
        <a:xfrm flipH="1">
          <a:off x="2495550" y="1038225"/>
          <a:ext cx="10572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2250" name="Line 4"/>
        <xdr:cNvSpPr>
          <a:spLocks noChangeShapeType="1"/>
        </xdr:cNvSpPr>
      </xdr:nvSpPr>
      <xdr:spPr bwMode="auto">
        <a:xfrm flipH="1">
          <a:off x="1590675" y="1819275"/>
          <a:ext cx="4381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2251" name="Line 5"/>
        <xdr:cNvSpPr>
          <a:spLocks noChangeShapeType="1"/>
        </xdr:cNvSpPr>
      </xdr:nvSpPr>
      <xdr:spPr bwMode="auto">
        <a:xfrm>
          <a:off x="2038350" y="18192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2252" name="Line 6"/>
        <xdr:cNvSpPr>
          <a:spLocks noChangeShapeType="1"/>
        </xdr:cNvSpPr>
      </xdr:nvSpPr>
      <xdr:spPr bwMode="auto">
        <a:xfrm>
          <a:off x="3533775" y="1038225"/>
          <a:ext cx="95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2253" name="Line 7"/>
        <xdr:cNvSpPr>
          <a:spLocks noChangeShapeType="1"/>
        </xdr:cNvSpPr>
      </xdr:nvSpPr>
      <xdr:spPr bwMode="auto">
        <a:xfrm>
          <a:off x="2752725" y="2628900"/>
          <a:ext cx="9525" cy="2247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2254" name="Line 8"/>
        <xdr:cNvSpPr>
          <a:spLocks noChangeShapeType="1"/>
        </xdr:cNvSpPr>
      </xdr:nvSpPr>
      <xdr:spPr bwMode="auto">
        <a:xfrm>
          <a:off x="2752725" y="30956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2255" name="Line 9"/>
        <xdr:cNvSpPr>
          <a:spLocks noChangeShapeType="1"/>
        </xdr:cNvSpPr>
      </xdr:nvSpPr>
      <xdr:spPr bwMode="auto">
        <a:xfrm flipV="1">
          <a:off x="2771775" y="3590925"/>
          <a:ext cx="26670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2256" name="Line 10"/>
        <xdr:cNvSpPr>
          <a:spLocks noChangeShapeType="1"/>
        </xdr:cNvSpPr>
      </xdr:nvSpPr>
      <xdr:spPr bwMode="auto">
        <a:xfrm>
          <a:off x="2762250" y="4086225"/>
          <a:ext cx="247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2257" name="Line 11"/>
        <xdr:cNvSpPr>
          <a:spLocks noChangeShapeType="1"/>
        </xdr:cNvSpPr>
      </xdr:nvSpPr>
      <xdr:spPr bwMode="auto">
        <a:xfrm>
          <a:off x="2781300" y="44577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2258" name="Line 12"/>
        <xdr:cNvSpPr>
          <a:spLocks noChangeShapeType="1"/>
        </xdr:cNvSpPr>
      </xdr:nvSpPr>
      <xdr:spPr bwMode="auto">
        <a:xfrm>
          <a:off x="2762250" y="4857750"/>
          <a:ext cx="2476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2259" name="Line 13"/>
        <xdr:cNvSpPr>
          <a:spLocks noChangeShapeType="1"/>
        </xdr:cNvSpPr>
      </xdr:nvSpPr>
      <xdr:spPr bwMode="auto">
        <a:xfrm flipH="1">
          <a:off x="2781300" y="26003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2260" name="Line 14"/>
        <xdr:cNvSpPr>
          <a:spLocks noChangeShapeType="1"/>
        </xdr:cNvSpPr>
      </xdr:nvSpPr>
      <xdr:spPr bwMode="auto">
        <a:xfrm flipH="1">
          <a:off x="5591175" y="1057275"/>
          <a:ext cx="95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2261" name="Line 15"/>
        <xdr:cNvSpPr>
          <a:spLocks noChangeShapeType="1"/>
        </xdr:cNvSpPr>
      </xdr:nvSpPr>
      <xdr:spPr bwMode="auto">
        <a:xfrm>
          <a:off x="5638800" y="1085850"/>
          <a:ext cx="12858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2262" name="Line 16"/>
        <xdr:cNvSpPr>
          <a:spLocks noChangeShapeType="1"/>
        </xdr:cNvSpPr>
      </xdr:nvSpPr>
      <xdr:spPr bwMode="auto">
        <a:xfrm>
          <a:off x="7381875" y="17907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2263" name="Line 17"/>
        <xdr:cNvSpPr>
          <a:spLocks noChangeShapeType="1"/>
        </xdr:cNvSpPr>
      </xdr:nvSpPr>
      <xdr:spPr bwMode="auto">
        <a:xfrm>
          <a:off x="7381875" y="17907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2264" name="Line 18"/>
        <xdr:cNvSpPr>
          <a:spLocks noChangeShapeType="1"/>
        </xdr:cNvSpPr>
      </xdr:nvSpPr>
      <xdr:spPr bwMode="auto">
        <a:xfrm>
          <a:off x="8220075" y="25812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2265" name="Line 19"/>
        <xdr:cNvSpPr>
          <a:spLocks noChangeShapeType="1"/>
        </xdr:cNvSpPr>
      </xdr:nvSpPr>
      <xdr:spPr bwMode="auto">
        <a:xfrm flipH="1">
          <a:off x="8239125" y="25527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2266" name="Line 20"/>
        <xdr:cNvSpPr>
          <a:spLocks noChangeShapeType="1"/>
        </xdr:cNvSpPr>
      </xdr:nvSpPr>
      <xdr:spPr bwMode="auto">
        <a:xfrm>
          <a:off x="8239125" y="30765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2267" name="Line 21"/>
        <xdr:cNvSpPr>
          <a:spLocks noChangeShapeType="1"/>
        </xdr:cNvSpPr>
      </xdr:nvSpPr>
      <xdr:spPr bwMode="auto">
        <a:xfrm>
          <a:off x="8248650" y="35814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2268" name="Line 22"/>
        <xdr:cNvSpPr>
          <a:spLocks noChangeShapeType="1"/>
        </xdr:cNvSpPr>
      </xdr:nvSpPr>
      <xdr:spPr bwMode="auto">
        <a:xfrm flipV="1">
          <a:off x="8258175" y="41338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47625</xdr:colOff>
      <xdr:row>1</xdr:row>
      <xdr:rowOff>133351</xdr:rowOff>
    </xdr:from>
    <xdr:to>
      <xdr:col>8</xdr:col>
      <xdr:colOff>333376</xdr:colOff>
      <xdr:row>1</xdr:row>
      <xdr:rowOff>152400</xdr:rowOff>
    </xdr:to>
    <xdr:cxnSp macro="">
      <xdr:nvCxnSpPr>
        <xdr:cNvPr id="25" name="24 Conector recto de flecha"/>
        <xdr:cNvCxnSpPr/>
      </xdr:nvCxnSpPr>
      <xdr:spPr>
        <a:xfrm flipH="1">
          <a:off x="5191125" y="323851"/>
          <a:ext cx="3152776" cy="19049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4299" name="Line 1"/>
        <xdr:cNvSpPr>
          <a:spLocks noChangeShapeType="1"/>
        </xdr:cNvSpPr>
      </xdr:nvSpPr>
      <xdr:spPr bwMode="auto">
        <a:xfrm flipH="1">
          <a:off x="4248150" y="219075"/>
          <a:ext cx="24765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4300" name="Line 2"/>
        <xdr:cNvSpPr>
          <a:spLocks noChangeShapeType="1"/>
        </xdr:cNvSpPr>
      </xdr:nvSpPr>
      <xdr:spPr bwMode="auto">
        <a:xfrm>
          <a:off x="4495800" y="247650"/>
          <a:ext cx="676275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4301" name="Line 3"/>
        <xdr:cNvSpPr>
          <a:spLocks noChangeShapeType="1"/>
        </xdr:cNvSpPr>
      </xdr:nvSpPr>
      <xdr:spPr bwMode="auto">
        <a:xfrm flipH="1">
          <a:off x="2495550" y="1038225"/>
          <a:ext cx="10572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4302" name="Line 4"/>
        <xdr:cNvSpPr>
          <a:spLocks noChangeShapeType="1"/>
        </xdr:cNvSpPr>
      </xdr:nvSpPr>
      <xdr:spPr bwMode="auto">
        <a:xfrm flipH="1">
          <a:off x="1590675" y="1819275"/>
          <a:ext cx="4381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4303" name="Line 5"/>
        <xdr:cNvSpPr>
          <a:spLocks noChangeShapeType="1"/>
        </xdr:cNvSpPr>
      </xdr:nvSpPr>
      <xdr:spPr bwMode="auto">
        <a:xfrm>
          <a:off x="2038350" y="18192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4304" name="Line 6"/>
        <xdr:cNvSpPr>
          <a:spLocks noChangeShapeType="1"/>
        </xdr:cNvSpPr>
      </xdr:nvSpPr>
      <xdr:spPr bwMode="auto">
        <a:xfrm>
          <a:off x="3533775" y="1038225"/>
          <a:ext cx="95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4305" name="Line 7"/>
        <xdr:cNvSpPr>
          <a:spLocks noChangeShapeType="1"/>
        </xdr:cNvSpPr>
      </xdr:nvSpPr>
      <xdr:spPr bwMode="auto">
        <a:xfrm>
          <a:off x="2752725" y="2628900"/>
          <a:ext cx="9525" cy="2324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4306" name="Line 8"/>
        <xdr:cNvSpPr>
          <a:spLocks noChangeShapeType="1"/>
        </xdr:cNvSpPr>
      </xdr:nvSpPr>
      <xdr:spPr bwMode="auto">
        <a:xfrm>
          <a:off x="2752725" y="30956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4307" name="Line 9"/>
        <xdr:cNvSpPr>
          <a:spLocks noChangeShapeType="1"/>
        </xdr:cNvSpPr>
      </xdr:nvSpPr>
      <xdr:spPr bwMode="auto">
        <a:xfrm flipV="1">
          <a:off x="2771775" y="3590925"/>
          <a:ext cx="26670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4308" name="Line 10"/>
        <xdr:cNvSpPr>
          <a:spLocks noChangeShapeType="1"/>
        </xdr:cNvSpPr>
      </xdr:nvSpPr>
      <xdr:spPr bwMode="auto">
        <a:xfrm>
          <a:off x="2762250" y="4086225"/>
          <a:ext cx="247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4309" name="Line 11"/>
        <xdr:cNvSpPr>
          <a:spLocks noChangeShapeType="1"/>
        </xdr:cNvSpPr>
      </xdr:nvSpPr>
      <xdr:spPr bwMode="auto">
        <a:xfrm>
          <a:off x="2781300" y="45339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4310" name="Line 12"/>
        <xdr:cNvSpPr>
          <a:spLocks noChangeShapeType="1"/>
        </xdr:cNvSpPr>
      </xdr:nvSpPr>
      <xdr:spPr bwMode="auto">
        <a:xfrm>
          <a:off x="2762250" y="4933950"/>
          <a:ext cx="2476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4311" name="Line 13"/>
        <xdr:cNvSpPr>
          <a:spLocks noChangeShapeType="1"/>
        </xdr:cNvSpPr>
      </xdr:nvSpPr>
      <xdr:spPr bwMode="auto">
        <a:xfrm flipH="1">
          <a:off x="2781300" y="26003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4312" name="Line 14"/>
        <xdr:cNvSpPr>
          <a:spLocks noChangeShapeType="1"/>
        </xdr:cNvSpPr>
      </xdr:nvSpPr>
      <xdr:spPr bwMode="auto">
        <a:xfrm flipH="1">
          <a:off x="5591175" y="1057275"/>
          <a:ext cx="95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4313" name="Line 15"/>
        <xdr:cNvSpPr>
          <a:spLocks noChangeShapeType="1"/>
        </xdr:cNvSpPr>
      </xdr:nvSpPr>
      <xdr:spPr bwMode="auto">
        <a:xfrm>
          <a:off x="5638800" y="1085850"/>
          <a:ext cx="12858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4314" name="Line 16"/>
        <xdr:cNvSpPr>
          <a:spLocks noChangeShapeType="1"/>
        </xdr:cNvSpPr>
      </xdr:nvSpPr>
      <xdr:spPr bwMode="auto">
        <a:xfrm>
          <a:off x="7381875" y="17907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4315" name="Line 17"/>
        <xdr:cNvSpPr>
          <a:spLocks noChangeShapeType="1"/>
        </xdr:cNvSpPr>
      </xdr:nvSpPr>
      <xdr:spPr bwMode="auto">
        <a:xfrm>
          <a:off x="7381875" y="17907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4316" name="Line 18"/>
        <xdr:cNvSpPr>
          <a:spLocks noChangeShapeType="1"/>
        </xdr:cNvSpPr>
      </xdr:nvSpPr>
      <xdr:spPr bwMode="auto">
        <a:xfrm>
          <a:off x="8220075" y="25812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4317" name="Line 19"/>
        <xdr:cNvSpPr>
          <a:spLocks noChangeShapeType="1"/>
        </xdr:cNvSpPr>
      </xdr:nvSpPr>
      <xdr:spPr bwMode="auto">
        <a:xfrm flipH="1">
          <a:off x="8239125" y="25527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4318" name="Line 20"/>
        <xdr:cNvSpPr>
          <a:spLocks noChangeShapeType="1"/>
        </xdr:cNvSpPr>
      </xdr:nvSpPr>
      <xdr:spPr bwMode="auto">
        <a:xfrm>
          <a:off x="8239125" y="30765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4319" name="Line 21"/>
        <xdr:cNvSpPr>
          <a:spLocks noChangeShapeType="1"/>
        </xdr:cNvSpPr>
      </xdr:nvSpPr>
      <xdr:spPr bwMode="auto">
        <a:xfrm>
          <a:off x="8248650" y="35814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4320" name="Line 22"/>
        <xdr:cNvSpPr>
          <a:spLocks noChangeShapeType="1"/>
        </xdr:cNvSpPr>
      </xdr:nvSpPr>
      <xdr:spPr bwMode="auto">
        <a:xfrm flipV="1">
          <a:off x="8258175" y="41338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38100</xdr:colOff>
      <xdr:row>1</xdr:row>
      <xdr:rowOff>161925</xdr:rowOff>
    </xdr:from>
    <xdr:to>
      <xdr:col>8</xdr:col>
      <xdr:colOff>409575</xdr:colOff>
      <xdr:row>1</xdr:row>
      <xdr:rowOff>161925</xdr:rowOff>
    </xdr:to>
    <xdr:cxnSp macro="">
      <xdr:nvCxnSpPr>
        <xdr:cNvPr id="25" name="24 Conector recto de flecha"/>
        <xdr:cNvCxnSpPr/>
      </xdr:nvCxnSpPr>
      <xdr:spPr>
        <a:xfrm flipH="1">
          <a:off x="5181600" y="352425"/>
          <a:ext cx="32385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57150</xdr:colOff>
      <xdr:row>20</xdr:row>
      <xdr:rowOff>28576</xdr:rowOff>
    </xdr:from>
    <xdr:to>
      <xdr:col>9</xdr:col>
      <xdr:colOff>390526</xdr:colOff>
      <xdr:row>22</xdr:row>
      <xdr:rowOff>57150</xdr:rowOff>
    </xdr:to>
    <xdr:cxnSp macro="">
      <xdr:nvCxnSpPr>
        <xdr:cNvPr id="27" name="26 Conector recto de flecha"/>
        <xdr:cNvCxnSpPr/>
      </xdr:nvCxnSpPr>
      <xdr:spPr>
        <a:xfrm flipV="1">
          <a:off x="8601075" y="4448176"/>
          <a:ext cx="333376" cy="409574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5325" name="Line 1"/>
        <xdr:cNvSpPr>
          <a:spLocks noChangeShapeType="1"/>
        </xdr:cNvSpPr>
      </xdr:nvSpPr>
      <xdr:spPr bwMode="auto">
        <a:xfrm flipH="1">
          <a:off x="4248150" y="219075"/>
          <a:ext cx="24765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5326" name="Line 2"/>
        <xdr:cNvSpPr>
          <a:spLocks noChangeShapeType="1"/>
        </xdr:cNvSpPr>
      </xdr:nvSpPr>
      <xdr:spPr bwMode="auto">
        <a:xfrm>
          <a:off x="4495800" y="247650"/>
          <a:ext cx="676275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5327" name="Line 3"/>
        <xdr:cNvSpPr>
          <a:spLocks noChangeShapeType="1"/>
        </xdr:cNvSpPr>
      </xdr:nvSpPr>
      <xdr:spPr bwMode="auto">
        <a:xfrm flipH="1">
          <a:off x="2495550" y="1038225"/>
          <a:ext cx="10572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5328" name="Line 4"/>
        <xdr:cNvSpPr>
          <a:spLocks noChangeShapeType="1"/>
        </xdr:cNvSpPr>
      </xdr:nvSpPr>
      <xdr:spPr bwMode="auto">
        <a:xfrm flipH="1">
          <a:off x="1590675" y="1819275"/>
          <a:ext cx="4381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5329" name="Line 5"/>
        <xdr:cNvSpPr>
          <a:spLocks noChangeShapeType="1"/>
        </xdr:cNvSpPr>
      </xdr:nvSpPr>
      <xdr:spPr bwMode="auto">
        <a:xfrm>
          <a:off x="2038350" y="18192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5330" name="Line 6"/>
        <xdr:cNvSpPr>
          <a:spLocks noChangeShapeType="1"/>
        </xdr:cNvSpPr>
      </xdr:nvSpPr>
      <xdr:spPr bwMode="auto">
        <a:xfrm>
          <a:off x="3533775" y="1038225"/>
          <a:ext cx="95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5331" name="Line 7"/>
        <xdr:cNvSpPr>
          <a:spLocks noChangeShapeType="1"/>
        </xdr:cNvSpPr>
      </xdr:nvSpPr>
      <xdr:spPr bwMode="auto">
        <a:xfrm>
          <a:off x="2752725" y="2628900"/>
          <a:ext cx="9525" cy="2324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5332" name="Line 8"/>
        <xdr:cNvSpPr>
          <a:spLocks noChangeShapeType="1"/>
        </xdr:cNvSpPr>
      </xdr:nvSpPr>
      <xdr:spPr bwMode="auto">
        <a:xfrm>
          <a:off x="2752725" y="30956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5333" name="Line 9"/>
        <xdr:cNvSpPr>
          <a:spLocks noChangeShapeType="1"/>
        </xdr:cNvSpPr>
      </xdr:nvSpPr>
      <xdr:spPr bwMode="auto">
        <a:xfrm flipV="1">
          <a:off x="2771775" y="3590925"/>
          <a:ext cx="26670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5334" name="Line 10"/>
        <xdr:cNvSpPr>
          <a:spLocks noChangeShapeType="1"/>
        </xdr:cNvSpPr>
      </xdr:nvSpPr>
      <xdr:spPr bwMode="auto">
        <a:xfrm>
          <a:off x="2762250" y="4086225"/>
          <a:ext cx="247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5335" name="Line 11"/>
        <xdr:cNvSpPr>
          <a:spLocks noChangeShapeType="1"/>
        </xdr:cNvSpPr>
      </xdr:nvSpPr>
      <xdr:spPr bwMode="auto">
        <a:xfrm>
          <a:off x="2781300" y="45339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5336" name="Line 12"/>
        <xdr:cNvSpPr>
          <a:spLocks noChangeShapeType="1"/>
        </xdr:cNvSpPr>
      </xdr:nvSpPr>
      <xdr:spPr bwMode="auto">
        <a:xfrm>
          <a:off x="2762250" y="4933950"/>
          <a:ext cx="2476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5337" name="Line 13"/>
        <xdr:cNvSpPr>
          <a:spLocks noChangeShapeType="1"/>
        </xdr:cNvSpPr>
      </xdr:nvSpPr>
      <xdr:spPr bwMode="auto">
        <a:xfrm flipH="1">
          <a:off x="2781300" y="26003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5338" name="Line 14"/>
        <xdr:cNvSpPr>
          <a:spLocks noChangeShapeType="1"/>
        </xdr:cNvSpPr>
      </xdr:nvSpPr>
      <xdr:spPr bwMode="auto">
        <a:xfrm flipH="1">
          <a:off x="5591175" y="1057275"/>
          <a:ext cx="95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5339" name="Line 15"/>
        <xdr:cNvSpPr>
          <a:spLocks noChangeShapeType="1"/>
        </xdr:cNvSpPr>
      </xdr:nvSpPr>
      <xdr:spPr bwMode="auto">
        <a:xfrm>
          <a:off x="5638800" y="1085850"/>
          <a:ext cx="1447800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5340" name="Line 16"/>
        <xdr:cNvSpPr>
          <a:spLocks noChangeShapeType="1"/>
        </xdr:cNvSpPr>
      </xdr:nvSpPr>
      <xdr:spPr bwMode="auto">
        <a:xfrm>
          <a:off x="7543800" y="17907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5341" name="Line 17"/>
        <xdr:cNvSpPr>
          <a:spLocks noChangeShapeType="1"/>
        </xdr:cNvSpPr>
      </xdr:nvSpPr>
      <xdr:spPr bwMode="auto">
        <a:xfrm>
          <a:off x="7543800" y="17907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5342" name="Line 18"/>
        <xdr:cNvSpPr>
          <a:spLocks noChangeShapeType="1"/>
        </xdr:cNvSpPr>
      </xdr:nvSpPr>
      <xdr:spPr bwMode="auto">
        <a:xfrm>
          <a:off x="8382000" y="25812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5343" name="Line 19"/>
        <xdr:cNvSpPr>
          <a:spLocks noChangeShapeType="1"/>
        </xdr:cNvSpPr>
      </xdr:nvSpPr>
      <xdr:spPr bwMode="auto">
        <a:xfrm flipH="1">
          <a:off x="8401050" y="25527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5344" name="Line 20"/>
        <xdr:cNvSpPr>
          <a:spLocks noChangeShapeType="1"/>
        </xdr:cNvSpPr>
      </xdr:nvSpPr>
      <xdr:spPr bwMode="auto">
        <a:xfrm>
          <a:off x="8401050" y="30765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5345" name="Line 21"/>
        <xdr:cNvSpPr>
          <a:spLocks noChangeShapeType="1"/>
        </xdr:cNvSpPr>
      </xdr:nvSpPr>
      <xdr:spPr bwMode="auto">
        <a:xfrm>
          <a:off x="8410575" y="35814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5346" name="Line 22"/>
        <xdr:cNvSpPr>
          <a:spLocks noChangeShapeType="1"/>
        </xdr:cNvSpPr>
      </xdr:nvSpPr>
      <xdr:spPr bwMode="auto">
        <a:xfrm flipV="1">
          <a:off x="8420100" y="41338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352425</xdr:colOff>
      <xdr:row>20</xdr:row>
      <xdr:rowOff>9525</xdr:rowOff>
    </xdr:from>
    <xdr:to>
      <xdr:col>8</xdr:col>
      <xdr:colOff>447675</xdr:colOff>
      <xdr:row>25</xdr:row>
      <xdr:rowOff>133350</xdr:rowOff>
    </xdr:to>
    <xdr:cxnSp macro="">
      <xdr:nvCxnSpPr>
        <xdr:cNvPr id="25" name="24 Conector recto de flecha"/>
        <xdr:cNvCxnSpPr/>
      </xdr:nvCxnSpPr>
      <xdr:spPr>
        <a:xfrm flipV="1">
          <a:off x="4600575" y="4714875"/>
          <a:ext cx="4019550" cy="1171575"/>
        </a:xfrm>
        <a:prstGeom prst="straightConnector1">
          <a:avLst/>
        </a:prstGeom>
        <a:ln w="25400"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</xdr:colOff>
      <xdr:row>1</xdr:row>
      <xdr:rowOff>123825</xdr:rowOff>
    </xdr:from>
    <xdr:to>
      <xdr:col>8</xdr:col>
      <xdr:colOff>466725</xdr:colOff>
      <xdr:row>1</xdr:row>
      <xdr:rowOff>142875</xdr:rowOff>
    </xdr:to>
    <xdr:cxnSp macro="">
      <xdr:nvCxnSpPr>
        <xdr:cNvPr id="27" name="26 Conector recto de flecha"/>
        <xdr:cNvCxnSpPr/>
      </xdr:nvCxnSpPr>
      <xdr:spPr>
        <a:xfrm flipH="1">
          <a:off x="5210175" y="314325"/>
          <a:ext cx="3429000" cy="1905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200025</xdr:colOff>
      <xdr:row>20</xdr:row>
      <xdr:rowOff>38100</xdr:rowOff>
    </xdr:from>
    <xdr:to>
      <xdr:col>9</xdr:col>
      <xdr:colOff>371475</xdr:colOff>
      <xdr:row>23</xdr:row>
      <xdr:rowOff>66675</xdr:rowOff>
    </xdr:to>
    <xdr:cxnSp macro="">
      <xdr:nvCxnSpPr>
        <xdr:cNvPr id="29" name="28 Conector recto de flecha"/>
        <xdr:cNvCxnSpPr/>
      </xdr:nvCxnSpPr>
      <xdr:spPr>
        <a:xfrm flipV="1">
          <a:off x="7296150" y="4457700"/>
          <a:ext cx="1781175" cy="60007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6352" name="Line 1"/>
        <xdr:cNvSpPr>
          <a:spLocks noChangeShapeType="1"/>
        </xdr:cNvSpPr>
      </xdr:nvSpPr>
      <xdr:spPr bwMode="auto">
        <a:xfrm flipH="1">
          <a:off x="4248150" y="219075"/>
          <a:ext cx="2476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6353" name="Line 2"/>
        <xdr:cNvSpPr>
          <a:spLocks noChangeShapeType="1"/>
        </xdr:cNvSpPr>
      </xdr:nvSpPr>
      <xdr:spPr bwMode="auto">
        <a:xfrm>
          <a:off x="4495800" y="247650"/>
          <a:ext cx="6762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6354" name="Line 3"/>
        <xdr:cNvSpPr>
          <a:spLocks noChangeShapeType="1"/>
        </xdr:cNvSpPr>
      </xdr:nvSpPr>
      <xdr:spPr bwMode="auto">
        <a:xfrm flipH="1">
          <a:off x="2495550" y="962025"/>
          <a:ext cx="1057275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6355" name="Line 4"/>
        <xdr:cNvSpPr>
          <a:spLocks noChangeShapeType="1"/>
        </xdr:cNvSpPr>
      </xdr:nvSpPr>
      <xdr:spPr bwMode="auto">
        <a:xfrm flipH="1">
          <a:off x="1590675" y="1819275"/>
          <a:ext cx="4381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6356" name="Line 5"/>
        <xdr:cNvSpPr>
          <a:spLocks noChangeShapeType="1"/>
        </xdr:cNvSpPr>
      </xdr:nvSpPr>
      <xdr:spPr bwMode="auto">
        <a:xfrm>
          <a:off x="2038350" y="18192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6357" name="Line 6"/>
        <xdr:cNvSpPr>
          <a:spLocks noChangeShapeType="1"/>
        </xdr:cNvSpPr>
      </xdr:nvSpPr>
      <xdr:spPr bwMode="auto">
        <a:xfrm>
          <a:off x="3533775" y="962025"/>
          <a:ext cx="9525" cy="638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6358" name="Line 7"/>
        <xdr:cNvSpPr>
          <a:spLocks noChangeShapeType="1"/>
        </xdr:cNvSpPr>
      </xdr:nvSpPr>
      <xdr:spPr bwMode="auto">
        <a:xfrm>
          <a:off x="2752725" y="2628900"/>
          <a:ext cx="9525" cy="2324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6359" name="Line 8"/>
        <xdr:cNvSpPr>
          <a:spLocks noChangeShapeType="1"/>
        </xdr:cNvSpPr>
      </xdr:nvSpPr>
      <xdr:spPr bwMode="auto">
        <a:xfrm>
          <a:off x="2752725" y="30956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6360" name="Line 9"/>
        <xdr:cNvSpPr>
          <a:spLocks noChangeShapeType="1"/>
        </xdr:cNvSpPr>
      </xdr:nvSpPr>
      <xdr:spPr bwMode="auto">
        <a:xfrm flipV="1">
          <a:off x="2771775" y="3590925"/>
          <a:ext cx="26670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6361" name="Line 10"/>
        <xdr:cNvSpPr>
          <a:spLocks noChangeShapeType="1"/>
        </xdr:cNvSpPr>
      </xdr:nvSpPr>
      <xdr:spPr bwMode="auto">
        <a:xfrm>
          <a:off x="2762250" y="4086225"/>
          <a:ext cx="247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6362" name="Line 11"/>
        <xdr:cNvSpPr>
          <a:spLocks noChangeShapeType="1"/>
        </xdr:cNvSpPr>
      </xdr:nvSpPr>
      <xdr:spPr bwMode="auto">
        <a:xfrm>
          <a:off x="2781300" y="45339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6363" name="Line 12"/>
        <xdr:cNvSpPr>
          <a:spLocks noChangeShapeType="1"/>
        </xdr:cNvSpPr>
      </xdr:nvSpPr>
      <xdr:spPr bwMode="auto">
        <a:xfrm>
          <a:off x="2762250" y="4933950"/>
          <a:ext cx="2476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6364" name="Line 13"/>
        <xdr:cNvSpPr>
          <a:spLocks noChangeShapeType="1"/>
        </xdr:cNvSpPr>
      </xdr:nvSpPr>
      <xdr:spPr bwMode="auto">
        <a:xfrm flipH="1">
          <a:off x="2781300" y="26003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6365" name="Line 14"/>
        <xdr:cNvSpPr>
          <a:spLocks noChangeShapeType="1"/>
        </xdr:cNvSpPr>
      </xdr:nvSpPr>
      <xdr:spPr bwMode="auto">
        <a:xfrm flipH="1">
          <a:off x="5591175" y="981075"/>
          <a:ext cx="9525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6366" name="Line 15"/>
        <xdr:cNvSpPr>
          <a:spLocks noChangeShapeType="1"/>
        </xdr:cNvSpPr>
      </xdr:nvSpPr>
      <xdr:spPr bwMode="auto">
        <a:xfrm>
          <a:off x="5638800" y="1009650"/>
          <a:ext cx="1447800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6367" name="Line 16"/>
        <xdr:cNvSpPr>
          <a:spLocks noChangeShapeType="1"/>
        </xdr:cNvSpPr>
      </xdr:nvSpPr>
      <xdr:spPr bwMode="auto">
        <a:xfrm>
          <a:off x="7543800" y="17907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6368" name="Line 17"/>
        <xdr:cNvSpPr>
          <a:spLocks noChangeShapeType="1"/>
        </xdr:cNvSpPr>
      </xdr:nvSpPr>
      <xdr:spPr bwMode="auto">
        <a:xfrm>
          <a:off x="7543800" y="17907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6369" name="Line 18"/>
        <xdr:cNvSpPr>
          <a:spLocks noChangeShapeType="1"/>
        </xdr:cNvSpPr>
      </xdr:nvSpPr>
      <xdr:spPr bwMode="auto">
        <a:xfrm>
          <a:off x="8382000" y="25812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6370" name="Line 19"/>
        <xdr:cNvSpPr>
          <a:spLocks noChangeShapeType="1"/>
        </xdr:cNvSpPr>
      </xdr:nvSpPr>
      <xdr:spPr bwMode="auto">
        <a:xfrm flipH="1">
          <a:off x="8401050" y="25527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6371" name="Line 20"/>
        <xdr:cNvSpPr>
          <a:spLocks noChangeShapeType="1"/>
        </xdr:cNvSpPr>
      </xdr:nvSpPr>
      <xdr:spPr bwMode="auto">
        <a:xfrm>
          <a:off x="8401050" y="30765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6372" name="Line 21"/>
        <xdr:cNvSpPr>
          <a:spLocks noChangeShapeType="1"/>
        </xdr:cNvSpPr>
      </xdr:nvSpPr>
      <xdr:spPr bwMode="auto">
        <a:xfrm>
          <a:off x="8410575" y="35814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6373" name="Line 22"/>
        <xdr:cNvSpPr>
          <a:spLocks noChangeShapeType="1"/>
        </xdr:cNvSpPr>
      </xdr:nvSpPr>
      <xdr:spPr bwMode="auto">
        <a:xfrm flipV="1">
          <a:off x="8420100" y="41338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219075</xdr:colOff>
      <xdr:row>19</xdr:row>
      <xdr:rowOff>247650</xdr:rowOff>
    </xdr:from>
    <xdr:to>
      <xdr:col>8</xdr:col>
      <xdr:colOff>504825</xdr:colOff>
      <xdr:row>25</xdr:row>
      <xdr:rowOff>123825</xdr:rowOff>
    </xdr:to>
    <xdr:cxnSp macro="">
      <xdr:nvCxnSpPr>
        <xdr:cNvPr id="25" name="24 Conector recto de flecha"/>
        <xdr:cNvCxnSpPr/>
      </xdr:nvCxnSpPr>
      <xdr:spPr>
        <a:xfrm flipV="1">
          <a:off x="4467225" y="4695825"/>
          <a:ext cx="4210050" cy="1181100"/>
        </a:xfrm>
        <a:prstGeom prst="straightConnector1">
          <a:avLst/>
        </a:prstGeom>
        <a:ln w="25400"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95251</xdr:colOff>
      <xdr:row>5</xdr:row>
      <xdr:rowOff>171450</xdr:rowOff>
    </xdr:from>
    <xdr:to>
      <xdr:col>9</xdr:col>
      <xdr:colOff>19050</xdr:colOff>
      <xdr:row>5</xdr:row>
      <xdr:rowOff>200025</xdr:rowOff>
    </xdr:to>
    <xdr:cxnSp macro="">
      <xdr:nvCxnSpPr>
        <xdr:cNvPr id="27" name="26 Conector recto de flecha"/>
        <xdr:cNvCxnSpPr/>
      </xdr:nvCxnSpPr>
      <xdr:spPr>
        <a:xfrm flipH="1" flipV="1">
          <a:off x="6515101" y="1123950"/>
          <a:ext cx="2209799" cy="2857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38100</xdr:colOff>
      <xdr:row>20</xdr:row>
      <xdr:rowOff>19050</xdr:rowOff>
    </xdr:from>
    <xdr:to>
      <xdr:col>9</xdr:col>
      <xdr:colOff>428625</xdr:colOff>
      <xdr:row>21</xdr:row>
      <xdr:rowOff>180975</xdr:rowOff>
    </xdr:to>
    <xdr:cxnSp macro="">
      <xdr:nvCxnSpPr>
        <xdr:cNvPr id="30" name="29 Conector recto de flecha"/>
        <xdr:cNvCxnSpPr/>
      </xdr:nvCxnSpPr>
      <xdr:spPr>
        <a:xfrm flipV="1">
          <a:off x="8743950" y="4438650"/>
          <a:ext cx="390525" cy="3524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O25"/>
  <sheetViews>
    <sheetView workbookViewId="0">
      <selection activeCell="E1" sqref="E1"/>
    </sheetView>
  </sheetViews>
  <sheetFormatPr baseColWidth="10" defaultRowHeight="12"/>
  <cols>
    <col min="1" max="1" width="37.19921875" style="1" customWidth="1"/>
    <col min="2" max="2" width="18.796875" style="1" customWidth="1"/>
    <col min="3" max="3" width="12.3984375" style="1" customWidth="1"/>
    <col min="4" max="4" width="26" style="1" customWidth="1"/>
    <col min="5" max="5" width="18.796875" style="1" customWidth="1"/>
    <col min="6" max="6" width="23.3984375" style="1" customWidth="1"/>
    <col min="7" max="7" width="16" style="1" customWidth="1"/>
    <col min="8" max="8" width="22.59765625" style="1" customWidth="1"/>
    <col min="9" max="9" width="11.19921875" style="1"/>
    <col min="10" max="10" width="24.3984375" style="1" customWidth="1"/>
    <col min="11" max="16384" width="11.19921875" style="1"/>
  </cols>
  <sheetData>
    <row r="1" spans="1:15" ht="15">
      <c r="A1" s="21" t="s">
        <v>21</v>
      </c>
      <c r="D1" s="2" t="s">
        <v>0</v>
      </c>
      <c r="E1" s="21" t="s">
        <v>23</v>
      </c>
      <c r="F1" s="26" t="s">
        <v>10</v>
      </c>
      <c r="G1" s="26"/>
      <c r="H1" s="2" t="s">
        <v>0</v>
      </c>
      <c r="I1" s="2"/>
      <c r="J1" s="2"/>
    </row>
    <row r="2" spans="1:15" ht="15">
      <c r="A2" s="2"/>
      <c r="B2" s="2"/>
      <c r="C2" s="2"/>
      <c r="D2" s="2"/>
      <c r="E2" s="3" t="s">
        <v>30</v>
      </c>
      <c r="F2" s="4"/>
      <c r="G2" s="4"/>
      <c r="H2" s="2"/>
      <c r="I2" s="2"/>
      <c r="J2" s="2"/>
      <c r="K2" s="2"/>
    </row>
    <row r="3" spans="1:15" ht="15">
      <c r="A3" s="2"/>
      <c r="B3" s="2"/>
      <c r="C3" s="2"/>
      <c r="D3" s="2"/>
      <c r="E3" s="2"/>
      <c r="F3" s="4"/>
      <c r="G3" s="4"/>
      <c r="H3" s="2"/>
      <c r="I3" s="2"/>
      <c r="J3" s="2"/>
      <c r="K3" s="2"/>
    </row>
    <row r="4" spans="1:15" ht="1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5" ht="15">
      <c r="A5" s="2"/>
      <c r="B5" s="5" t="s">
        <v>32</v>
      </c>
      <c r="C5" s="6"/>
      <c r="D5" s="7" t="s">
        <v>22</v>
      </c>
      <c r="E5" s="4" t="s">
        <v>0</v>
      </c>
      <c r="F5" s="7" t="s">
        <v>11</v>
      </c>
      <c r="G5" s="6" t="s">
        <v>33</v>
      </c>
      <c r="H5" s="6"/>
      <c r="I5" s="2"/>
      <c r="J5" s="2"/>
      <c r="K5" s="2"/>
    </row>
    <row r="6" spans="1:15" ht="15">
      <c r="A6" s="2" t="s">
        <v>0</v>
      </c>
      <c r="B6" s="2" t="s">
        <v>0</v>
      </c>
      <c r="C6" s="2"/>
      <c r="D6" s="3" t="s">
        <v>30</v>
      </c>
      <c r="E6" s="2"/>
      <c r="F6" s="3" t="s">
        <v>30</v>
      </c>
      <c r="G6" s="2" t="s">
        <v>0</v>
      </c>
      <c r="H6" s="2" t="s">
        <v>0</v>
      </c>
      <c r="I6" s="2" t="s">
        <v>0</v>
      </c>
      <c r="J6" s="2"/>
      <c r="K6" s="2"/>
      <c r="L6" s="2"/>
      <c r="M6" s="2"/>
      <c r="N6" s="2"/>
      <c r="O6" s="2"/>
    </row>
    <row r="7" spans="1:15" ht="15">
      <c r="A7" s="2"/>
      <c r="B7" s="2"/>
      <c r="C7" s="2"/>
      <c r="D7" s="2"/>
      <c r="E7" s="2"/>
      <c r="F7" s="2" t="s">
        <v>0</v>
      </c>
      <c r="G7" s="2"/>
      <c r="H7" s="2"/>
      <c r="I7" s="2"/>
      <c r="J7" s="2"/>
      <c r="K7" s="2"/>
      <c r="L7" s="2"/>
      <c r="M7" s="2"/>
      <c r="N7" s="2"/>
      <c r="O7" s="2"/>
    </row>
    <row r="8" spans="1:15" ht="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>
      <c r="A9" s="6" t="s">
        <v>34</v>
      </c>
      <c r="B9" s="7" t="s">
        <v>1</v>
      </c>
      <c r="C9" s="8"/>
      <c r="D9" s="9" t="s">
        <v>2</v>
      </c>
      <c r="E9" s="2"/>
      <c r="F9" s="7" t="s">
        <v>2</v>
      </c>
      <c r="G9" s="2" t="s">
        <v>0</v>
      </c>
      <c r="H9" s="7" t="s">
        <v>14</v>
      </c>
      <c r="I9" s="2" t="s">
        <v>0</v>
      </c>
      <c r="J9" s="2"/>
      <c r="K9" s="2"/>
      <c r="L9" s="2"/>
      <c r="M9" s="2"/>
      <c r="N9" s="2"/>
      <c r="O9" s="2"/>
    </row>
    <row r="10" spans="1:15" ht="15">
      <c r="A10" s="2"/>
      <c r="B10" s="10" t="s">
        <v>30</v>
      </c>
      <c r="C10" s="8"/>
      <c r="D10" s="11">
        <v>6000</v>
      </c>
      <c r="E10" s="2"/>
      <c r="F10" s="11">
        <f>D10</f>
        <v>6000</v>
      </c>
      <c r="G10" s="2"/>
      <c r="H10" s="12" t="s">
        <v>30</v>
      </c>
      <c r="I10" s="2"/>
      <c r="J10" s="2"/>
      <c r="K10" s="2"/>
      <c r="L10" s="2"/>
      <c r="M10" s="2"/>
      <c r="N10" s="2"/>
      <c r="O10" s="2"/>
    </row>
    <row r="11" spans="1:15" ht="15">
      <c r="A11" s="2"/>
      <c r="B11" s="8"/>
      <c r="C11" s="8"/>
      <c r="D11" s="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">
      <c r="A12" s="2"/>
      <c r="B12" s="2"/>
      <c r="C12" s="2"/>
      <c r="D12" s="2"/>
      <c r="E12" s="2"/>
      <c r="F12" s="2" t="s">
        <v>0</v>
      </c>
      <c r="G12" s="2"/>
      <c r="H12" s="2"/>
      <c r="I12" s="2"/>
      <c r="J12" s="2"/>
      <c r="K12" s="2"/>
      <c r="L12" s="2"/>
      <c r="M12" s="2"/>
      <c r="N12" s="2"/>
      <c r="O12" s="2"/>
    </row>
    <row r="13" spans="1:15" ht="31.5" customHeight="1">
      <c r="A13" s="2"/>
      <c r="B13" s="9" t="s">
        <v>2</v>
      </c>
      <c r="C13" s="2"/>
      <c r="D13" s="13" t="s">
        <v>16</v>
      </c>
      <c r="E13" s="2"/>
      <c r="F13" s="2"/>
      <c r="G13" s="2" t="s">
        <v>0</v>
      </c>
      <c r="H13" s="14" t="s">
        <v>17</v>
      </c>
      <c r="I13" s="2"/>
      <c r="J13" s="14" t="s">
        <v>18</v>
      </c>
      <c r="K13" s="2" t="s">
        <v>0</v>
      </c>
      <c r="L13" s="2"/>
      <c r="M13" s="2"/>
      <c r="N13" s="2"/>
      <c r="O13" s="2"/>
    </row>
    <row r="14" spans="1:15" ht="15">
      <c r="A14" s="2"/>
      <c r="B14" s="11">
        <f>D10</f>
        <v>6000</v>
      </c>
      <c r="C14" s="2"/>
      <c r="D14" s="10" t="s">
        <v>30</v>
      </c>
      <c r="E14" s="2"/>
      <c r="F14" s="2"/>
      <c r="G14" s="2"/>
      <c r="H14" s="2">
        <v>305</v>
      </c>
      <c r="I14" s="2"/>
      <c r="J14" s="12" t="s">
        <v>30</v>
      </c>
      <c r="K14" s="2" t="s">
        <v>0</v>
      </c>
      <c r="L14" s="2"/>
      <c r="M14" s="2"/>
      <c r="N14" s="2"/>
      <c r="O14" s="2"/>
    </row>
    <row r="15" spans="1:15" ht="15">
      <c r="A15" s="2"/>
      <c r="B15" s="2"/>
      <c r="C15" s="2"/>
      <c r="D15" s="7" t="s">
        <v>3</v>
      </c>
      <c r="E15" s="2"/>
      <c r="F15" s="2"/>
      <c r="G15" s="2"/>
      <c r="H15" s="2"/>
      <c r="I15" s="2"/>
      <c r="J15" s="7" t="s">
        <v>19</v>
      </c>
      <c r="K15" s="2" t="s">
        <v>0</v>
      </c>
      <c r="M15" s="2" t="s">
        <v>20</v>
      </c>
      <c r="N15" s="2"/>
      <c r="O15" s="2" t="s">
        <v>0</v>
      </c>
    </row>
    <row r="16" spans="1:15" ht="15">
      <c r="A16" s="2"/>
      <c r="B16" s="2"/>
      <c r="C16" s="2"/>
      <c r="D16" s="15">
        <v>4758</v>
      </c>
      <c r="E16" s="2"/>
      <c r="F16" s="2"/>
      <c r="G16" s="2"/>
      <c r="H16" s="2"/>
      <c r="I16" s="2"/>
      <c r="J16" s="6">
        <v>81</v>
      </c>
      <c r="K16" s="2" t="s">
        <v>0</v>
      </c>
    </row>
    <row r="17" spans="1:11" ht="34.5" customHeight="1">
      <c r="A17" s="2"/>
      <c r="B17" s="2"/>
      <c r="C17" s="2"/>
      <c r="D17" s="13" t="s">
        <v>4</v>
      </c>
      <c r="E17" s="2"/>
      <c r="F17" s="2"/>
      <c r="G17" s="2"/>
      <c r="H17" s="2"/>
      <c r="I17" s="2"/>
      <c r="J17" s="13" t="s">
        <v>8</v>
      </c>
      <c r="K17" s="2" t="s">
        <v>0</v>
      </c>
    </row>
    <row r="18" spans="1:11" ht="15">
      <c r="A18" s="2"/>
      <c r="B18" s="2"/>
      <c r="C18" s="2"/>
      <c r="D18" s="6">
        <v>653</v>
      </c>
      <c r="E18" s="2"/>
      <c r="F18" s="2"/>
      <c r="G18" s="2"/>
      <c r="H18" s="2"/>
      <c r="I18" s="2"/>
      <c r="J18" s="6">
        <v>157</v>
      </c>
      <c r="K18" s="2" t="s">
        <v>0</v>
      </c>
    </row>
    <row r="19" spans="1:11" ht="15">
      <c r="A19" s="2"/>
      <c r="B19" s="2"/>
      <c r="C19" s="2"/>
      <c r="D19" s="7" t="s">
        <v>5</v>
      </c>
      <c r="E19" s="2"/>
      <c r="F19" s="2"/>
      <c r="G19" s="2"/>
      <c r="H19" s="2"/>
      <c r="I19" s="2"/>
      <c r="J19" s="7" t="s">
        <v>9</v>
      </c>
      <c r="K19" s="2" t="s">
        <v>0</v>
      </c>
    </row>
    <row r="20" spans="1:11" ht="15">
      <c r="A20" s="2"/>
      <c r="B20" s="2"/>
      <c r="C20" s="2"/>
      <c r="D20" s="6">
        <v>21</v>
      </c>
      <c r="E20" s="2"/>
      <c r="F20" s="2"/>
      <c r="G20" s="2"/>
      <c r="H20" s="2"/>
      <c r="I20" s="2"/>
      <c r="J20" s="15">
        <v>1340</v>
      </c>
      <c r="K20" s="2"/>
    </row>
    <row r="21" spans="1:11" ht="15">
      <c r="A21" s="2"/>
      <c r="B21" s="2"/>
      <c r="C21" s="2"/>
      <c r="D21" s="7" t="s">
        <v>6</v>
      </c>
      <c r="E21" s="2"/>
      <c r="F21" s="2"/>
      <c r="G21" s="2"/>
      <c r="H21" s="2"/>
      <c r="I21" s="2"/>
      <c r="J21" s="2"/>
      <c r="K21" s="2"/>
    </row>
    <row r="22" spans="1:11" ht="15">
      <c r="A22" s="2"/>
      <c r="B22" s="2"/>
      <c r="C22" s="2"/>
      <c r="D22" s="6">
        <v>50</v>
      </c>
      <c r="E22" s="2"/>
      <c r="F22" s="2"/>
      <c r="G22" s="2"/>
      <c r="H22" s="2"/>
      <c r="I22" s="2"/>
      <c r="J22" s="2"/>
      <c r="K22" s="2"/>
    </row>
    <row r="23" spans="1:11" ht="15">
      <c r="A23" s="2"/>
      <c r="B23" s="2"/>
      <c r="C23" s="2"/>
      <c r="D23" s="7" t="s">
        <v>7</v>
      </c>
      <c r="E23" s="2"/>
      <c r="F23" s="2"/>
      <c r="G23" s="2"/>
      <c r="H23" s="2"/>
      <c r="I23" s="2"/>
      <c r="J23" s="2"/>
      <c r="K23" s="2"/>
    </row>
    <row r="24" spans="1:11" ht="15">
      <c r="A24" s="2"/>
      <c r="B24" s="2"/>
      <c r="C24" s="2"/>
      <c r="D24" s="6">
        <v>77</v>
      </c>
      <c r="E24" s="2"/>
      <c r="F24" s="2"/>
      <c r="G24" s="2"/>
      <c r="H24" s="2"/>
      <c r="I24" s="2"/>
      <c r="J24" s="2"/>
      <c r="K24" s="2"/>
    </row>
    <row r="25" spans="1:11" ht="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</sheetData>
  <mergeCells count="1">
    <mergeCell ref="F1:G1"/>
  </mergeCells>
  <phoneticPr fontId="1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3"/>
  <dimension ref="A1:O25"/>
  <sheetViews>
    <sheetView workbookViewId="0">
      <selection activeCell="J14" sqref="J14"/>
    </sheetView>
  </sheetViews>
  <sheetFormatPr baseColWidth="10" defaultRowHeight="12"/>
  <cols>
    <col min="1" max="1" width="33.796875" style="1" customWidth="1"/>
    <col min="2" max="2" width="18.796875" style="1" customWidth="1"/>
    <col min="3" max="3" width="10.59765625" style="1" customWidth="1"/>
    <col min="4" max="4" width="26" style="1" customWidth="1"/>
    <col min="5" max="5" width="18.796875" style="1" customWidth="1"/>
    <col min="6" max="6" width="23.3984375" style="1" customWidth="1"/>
    <col min="7" max="7" width="14.19921875" style="1" customWidth="1"/>
    <col min="8" max="8" width="22.59765625" style="1" customWidth="1"/>
    <col min="9" max="9" width="11.19921875" style="1"/>
    <col min="10" max="10" width="24.3984375" style="1" customWidth="1"/>
    <col min="11" max="16384" width="11.19921875" style="1"/>
  </cols>
  <sheetData>
    <row r="1" spans="1:15" ht="15">
      <c r="A1" s="7" t="s">
        <v>21</v>
      </c>
      <c r="D1" s="2" t="s">
        <v>0</v>
      </c>
      <c r="E1" s="16" t="s">
        <v>23</v>
      </c>
      <c r="F1" s="26" t="s">
        <v>10</v>
      </c>
      <c r="G1" s="26"/>
      <c r="H1" s="2" t="s">
        <v>0</v>
      </c>
      <c r="I1" s="2"/>
      <c r="J1" s="2"/>
    </row>
    <row r="2" spans="1:15" ht="21">
      <c r="A2" s="2"/>
      <c r="B2" s="2"/>
      <c r="C2" s="2"/>
      <c r="D2" s="2"/>
      <c r="E2" s="22">
        <f>D6*F6</f>
        <v>23.420074349442377</v>
      </c>
      <c r="F2" s="4"/>
      <c r="G2" s="4"/>
      <c r="H2" s="2"/>
      <c r="I2" s="2"/>
      <c r="J2" s="6" t="s">
        <v>35</v>
      </c>
      <c r="K2" s="2"/>
    </row>
    <row r="3" spans="1:15" ht="15">
      <c r="A3" s="2"/>
      <c r="B3" s="2"/>
      <c r="C3" s="2"/>
      <c r="D3" s="2"/>
      <c r="E3" s="2"/>
      <c r="F3" s="4"/>
      <c r="G3" s="4"/>
      <c r="H3" s="2"/>
      <c r="I3" s="2"/>
      <c r="J3" s="2"/>
      <c r="K3" s="2"/>
    </row>
    <row r="4" spans="1:15" ht="1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5" ht="15">
      <c r="A5" s="2"/>
      <c r="B5" s="5" t="s">
        <v>13</v>
      </c>
      <c r="C5" s="6"/>
      <c r="D5" s="7" t="s">
        <v>22</v>
      </c>
      <c r="E5" s="4" t="s">
        <v>0</v>
      </c>
      <c r="F5" s="7" t="s">
        <v>11</v>
      </c>
      <c r="G5" s="6" t="s">
        <v>12</v>
      </c>
      <c r="H5" s="6"/>
      <c r="I5" s="2"/>
      <c r="J5" s="2"/>
      <c r="K5" s="2"/>
    </row>
    <row r="6" spans="1:15" ht="15">
      <c r="A6" s="2" t="s">
        <v>0</v>
      </c>
      <c r="B6" s="2" t="s">
        <v>0</v>
      </c>
      <c r="C6" s="2"/>
      <c r="D6" s="17">
        <f>(B10/D10)*100</f>
        <v>7.35</v>
      </c>
      <c r="E6" s="2"/>
      <c r="F6" s="17">
        <f>F10/H10</f>
        <v>3.186404673393521</v>
      </c>
      <c r="G6" s="2" t="s">
        <v>0</v>
      </c>
      <c r="H6" s="2" t="s">
        <v>0</v>
      </c>
      <c r="I6" s="2" t="s">
        <v>0</v>
      </c>
      <c r="J6" s="2"/>
      <c r="K6" s="2"/>
      <c r="L6" s="2"/>
      <c r="M6" s="2"/>
      <c r="N6" s="2"/>
      <c r="O6" s="2"/>
    </row>
    <row r="7" spans="1:15" ht="15">
      <c r="A7" s="2"/>
      <c r="B7" s="2"/>
      <c r="C7" s="2"/>
      <c r="D7" s="2"/>
      <c r="E7" s="2"/>
      <c r="F7" s="2" t="s">
        <v>0</v>
      </c>
      <c r="G7" s="2"/>
      <c r="H7" s="2"/>
      <c r="I7" s="2"/>
      <c r="J7" s="2"/>
      <c r="K7" s="2"/>
      <c r="L7" s="2"/>
      <c r="M7" s="2"/>
      <c r="N7" s="2"/>
      <c r="O7" s="2"/>
    </row>
    <row r="8" spans="1:15" ht="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>
      <c r="A9" s="6" t="s">
        <v>15</v>
      </c>
      <c r="B9" s="7" t="s">
        <v>1</v>
      </c>
      <c r="C9" s="8"/>
      <c r="D9" s="9" t="s">
        <v>2</v>
      </c>
      <c r="E9" s="2"/>
      <c r="F9" s="7" t="s">
        <v>2</v>
      </c>
      <c r="G9" s="2" t="s">
        <v>0</v>
      </c>
      <c r="H9" s="7" t="s">
        <v>14</v>
      </c>
      <c r="I9" s="2" t="s">
        <v>0</v>
      </c>
      <c r="J9" s="2"/>
      <c r="K9" s="2"/>
      <c r="L9" s="2"/>
      <c r="M9" s="2"/>
      <c r="N9" s="2"/>
      <c r="O9" s="2"/>
    </row>
    <row r="10" spans="1:15" ht="15">
      <c r="A10" s="2"/>
      <c r="B10" s="10">
        <f>D10-D14</f>
        <v>441</v>
      </c>
      <c r="C10" s="8"/>
      <c r="D10" s="18">
        <v>6000</v>
      </c>
      <c r="E10" s="2"/>
      <c r="F10" s="19">
        <f>D10</f>
        <v>6000</v>
      </c>
      <c r="G10" s="2"/>
      <c r="H10" s="20">
        <f>H14+J14</f>
        <v>1883</v>
      </c>
      <c r="I10" s="2"/>
      <c r="J10" s="2"/>
      <c r="K10" s="2"/>
      <c r="L10" s="2"/>
      <c r="M10" s="2"/>
      <c r="N10" s="2"/>
      <c r="O10" s="2"/>
    </row>
    <row r="11" spans="1:15" ht="15">
      <c r="A11" s="2"/>
      <c r="B11" s="8"/>
      <c r="C11" s="8"/>
      <c r="D11" s="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">
      <c r="A12" s="2"/>
      <c r="B12" s="2"/>
      <c r="C12" s="2"/>
      <c r="D12" s="2"/>
      <c r="E12" s="2"/>
      <c r="F12" s="2" t="s">
        <v>0</v>
      </c>
      <c r="G12" s="2"/>
      <c r="H12" s="2"/>
      <c r="I12" s="2"/>
      <c r="J12" s="2"/>
      <c r="K12" s="2"/>
      <c r="L12" s="2"/>
      <c r="M12" s="2"/>
      <c r="N12" s="2"/>
      <c r="O12" s="2"/>
    </row>
    <row r="13" spans="1:15" ht="31.5" customHeight="1">
      <c r="A13" s="2"/>
      <c r="B13" s="9" t="s">
        <v>2</v>
      </c>
      <c r="C13" s="2"/>
      <c r="D13" s="13" t="s">
        <v>16</v>
      </c>
      <c r="E13" s="2"/>
      <c r="F13" s="2"/>
      <c r="G13" s="2" t="s">
        <v>0</v>
      </c>
      <c r="H13" s="14" t="s">
        <v>17</v>
      </c>
      <c r="I13" s="2"/>
      <c r="J13" s="14" t="s">
        <v>18</v>
      </c>
      <c r="K13" s="2" t="s">
        <v>0</v>
      </c>
      <c r="L13" s="2"/>
      <c r="M13" s="2"/>
      <c r="N13" s="2"/>
      <c r="O13" s="2"/>
    </row>
    <row r="14" spans="1:15" ht="15">
      <c r="A14" s="2"/>
      <c r="B14" s="19">
        <f>D10</f>
        <v>6000</v>
      </c>
      <c r="C14" s="2"/>
      <c r="D14" s="20">
        <f>D16+D18+D20+D22+D24</f>
        <v>5559</v>
      </c>
      <c r="E14" s="2"/>
      <c r="F14" s="2"/>
      <c r="G14" s="2"/>
      <c r="H14" s="2">
        <v>305</v>
      </c>
      <c r="I14" s="2"/>
      <c r="J14" s="20">
        <f>J16+J18+J20</f>
        <v>1578</v>
      </c>
      <c r="K14" s="2" t="s">
        <v>0</v>
      </c>
      <c r="L14" s="2"/>
      <c r="M14" s="2"/>
      <c r="N14" s="2"/>
      <c r="O14" s="2"/>
    </row>
    <row r="15" spans="1:15" ht="15">
      <c r="A15" s="2"/>
      <c r="B15" s="2"/>
      <c r="C15" s="2"/>
      <c r="D15" s="7" t="s">
        <v>3</v>
      </c>
      <c r="E15" s="2"/>
      <c r="F15" s="2"/>
      <c r="G15" s="2"/>
      <c r="H15" s="2"/>
      <c r="I15" s="2"/>
      <c r="J15" s="7" t="s">
        <v>19</v>
      </c>
      <c r="K15" s="2" t="s">
        <v>0</v>
      </c>
      <c r="M15" s="2" t="s">
        <v>20</v>
      </c>
      <c r="N15" s="2"/>
      <c r="O15" s="2" t="s">
        <v>0</v>
      </c>
    </row>
    <row r="16" spans="1:15" ht="15">
      <c r="A16" s="2"/>
      <c r="B16" s="2"/>
      <c r="C16" s="2"/>
      <c r="D16" s="19">
        <v>4758</v>
      </c>
      <c r="E16" s="2"/>
      <c r="F16" s="2"/>
      <c r="G16" s="2"/>
      <c r="H16" s="2"/>
      <c r="I16" s="2"/>
      <c r="J16" s="2">
        <v>81</v>
      </c>
      <c r="K16" s="2" t="s">
        <v>0</v>
      </c>
    </row>
    <row r="17" spans="1:11" ht="34.5" customHeight="1">
      <c r="A17" s="2"/>
      <c r="B17" s="2"/>
      <c r="C17" s="2"/>
      <c r="D17" s="13" t="s">
        <v>4</v>
      </c>
      <c r="E17" s="2"/>
      <c r="F17" s="2"/>
      <c r="G17" s="2"/>
      <c r="H17" s="2"/>
      <c r="I17" s="2"/>
      <c r="J17" s="13" t="s">
        <v>8</v>
      </c>
      <c r="K17" s="2" t="s">
        <v>0</v>
      </c>
    </row>
    <row r="18" spans="1:11" ht="15">
      <c r="A18" s="2"/>
      <c r="B18" s="2"/>
      <c r="C18" s="2"/>
      <c r="D18" s="2">
        <v>653</v>
      </c>
      <c r="E18" s="2"/>
      <c r="F18" s="2"/>
      <c r="G18" s="2"/>
      <c r="H18" s="2"/>
      <c r="I18" s="2"/>
      <c r="J18" s="2">
        <v>157</v>
      </c>
      <c r="K18" s="2" t="s">
        <v>0</v>
      </c>
    </row>
    <row r="19" spans="1:11" ht="15">
      <c r="A19" s="2"/>
      <c r="B19" s="2"/>
      <c r="C19" s="2"/>
      <c r="D19" s="7" t="s">
        <v>5</v>
      </c>
      <c r="E19" s="2"/>
      <c r="F19" s="2"/>
      <c r="G19" s="2"/>
      <c r="H19" s="2"/>
      <c r="I19" s="2"/>
      <c r="J19" s="7" t="s">
        <v>9</v>
      </c>
      <c r="K19" s="2" t="s">
        <v>0</v>
      </c>
    </row>
    <row r="20" spans="1:11" ht="15">
      <c r="A20" s="2"/>
      <c r="B20" s="2"/>
      <c r="C20" s="2"/>
      <c r="D20" s="2">
        <v>21</v>
      </c>
      <c r="E20" s="2"/>
      <c r="F20" s="2"/>
      <c r="G20" s="2"/>
      <c r="H20" s="2"/>
      <c r="I20" s="2"/>
      <c r="J20" s="19">
        <v>1340</v>
      </c>
      <c r="K20" s="2"/>
    </row>
    <row r="21" spans="1:11" ht="15">
      <c r="A21" s="2"/>
      <c r="B21" s="2"/>
      <c r="C21" s="2"/>
      <c r="D21" s="7" t="s">
        <v>6</v>
      </c>
      <c r="E21" s="2"/>
      <c r="F21" s="2"/>
      <c r="G21" s="2"/>
      <c r="H21" s="2"/>
      <c r="I21" s="2"/>
      <c r="J21" s="2"/>
      <c r="K21" s="2"/>
    </row>
    <row r="22" spans="1:11" ht="15">
      <c r="A22" s="2"/>
      <c r="B22" s="2"/>
      <c r="C22" s="2"/>
      <c r="D22" s="2">
        <v>50</v>
      </c>
      <c r="E22" s="2"/>
      <c r="F22" s="2"/>
      <c r="G22" s="2"/>
      <c r="H22" s="2"/>
      <c r="I22" s="2"/>
      <c r="J22" s="2"/>
      <c r="K22" s="2"/>
    </row>
    <row r="23" spans="1:11" ht="15">
      <c r="A23" s="2"/>
      <c r="B23" s="2"/>
      <c r="C23" s="2"/>
      <c r="D23" s="7" t="s">
        <v>7</v>
      </c>
      <c r="E23" s="2"/>
      <c r="F23" s="2"/>
      <c r="G23" s="2"/>
      <c r="H23" s="2"/>
      <c r="I23" s="2"/>
      <c r="J23" s="2"/>
      <c r="K23" s="2"/>
    </row>
    <row r="24" spans="1:11" ht="15">
      <c r="A24" s="2"/>
      <c r="B24" s="2"/>
      <c r="C24" s="2"/>
      <c r="D24" s="2">
        <v>77</v>
      </c>
      <c r="E24" s="2"/>
      <c r="F24" s="2"/>
      <c r="G24" s="2"/>
      <c r="H24" s="2"/>
      <c r="I24" s="2"/>
      <c r="J24" s="2"/>
      <c r="K24" s="2"/>
    </row>
    <row r="25" spans="1:11" ht="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</sheetData>
  <mergeCells count="1">
    <mergeCell ref="F1:G1"/>
  </mergeCells>
  <phoneticPr fontId="1" type="noConversion"/>
  <pageMargins left="0.75" right="0.75" top="1" bottom="1" header="0" footer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4"/>
  <dimension ref="A1:O25"/>
  <sheetViews>
    <sheetView topLeftCell="A4" workbookViewId="0">
      <selection activeCell="E2" sqref="E2"/>
    </sheetView>
  </sheetViews>
  <sheetFormatPr baseColWidth="10" defaultRowHeight="12"/>
  <cols>
    <col min="1" max="1" width="33.796875" style="1" customWidth="1"/>
    <col min="2" max="2" width="18.796875" style="1" customWidth="1"/>
    <col min="3" max="3" width="10.59765625" style="1" customWidth="1"/>
    <col min="4" max="4" width="26" style="1" customWidth="1"/>
    <col min="5" max="5" width="18.796875" style="1" customWidth="1"/>
    <col min="6" max="6" width="23.3984375" style="1" customWidth="1"/>
    <col min="7" max="7" width="14.19921875" style="1" customWidth="1"/>
    <col min="8" max="8" width="22.59765625" style="1" customWidth="1"/>
    <col min="9" max="9" width="11.19921875" style="1"/>
    <col min="10" max="10" width="24.3984375" style="1" customWidth="1"/>
    <col min="11" max="16384" width="11.19921875" style="1"/>
  </cols>
  <sheetData>
    <row r="1" spans="1:15" ht="15">
      <c r="A1" s="7" t="s">
        <v>21</v>
      </c>
      <c r="D1" s="2" t="s">
        <v>0</v>
      </c>
      <c r="E1" s="16" t="s">
        <v>23</v>
      </c>
      <c r="F1" s="26" t="s">
        <v>10</v>
      </c>
      <c r="G1" s="26"/>
      <c r="H1" s="2" t="s">
        <v>0</v>
      </c>
      <c r="I1" s="2"/>
      <c r="J1" s="2"/>
    </row>
    <row r="2" spans="1:15" ht="21">
      <c r="A2" s="2"/>
      <c r="B2" s="2"/>
      <c r="C2" s="2"/>
      <c r="D2" s="2"/>
      <c r="E2" s="22">
        <f>D6*F6</f>
        <v>32.739420935412028</v>
      </c>
      <c r="F2" s="4"/>
      <c r="G2" s="4"/>
      <c r="H2" s="2"/>
      <c r="I2" s="2"/>
      <c r="J2" s="6" t="s">
        <v>35</v>
      </c>
    </row>
    <row r="3" spans="1:15" ht="15">
      <c r="A3" s="2"/>
      <c r="B3" s="2"/>
      <c r="C3" s="2"/>
      <c r="D3" s="2"/>
      <c r="E3" s="2"/>
      <c r="F3" s="4"/>
      <c r="G3" s="4"/>
      <c r="H3" s="2"/>
      <c r="I3" s="2"/>
      <c r="J3" s="2"/>
      <c r="K3" s="2"/>
    </row>
    <row r="4" spans="1:15" ht="1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5" ht="15">
      <c r="A5" s="2"/>
      <c r="B5" s="5" t="s">
        <v>13</v>
      </c>
      <c r="C5" s="6"/>
      <c r="D5" s="7" t="s">
        <v>22</v>
      </c>
      <c r="E5" s="4" t="s">
        <v>0</v>
      </c>
      <c r="F5" s="7" t="s">
        <v>11</v>
      </c>
      <c r="G5" s="6" t="s">
        <v>12</v>
      </c>
      <c r="H5" s="6"/>
      <c r="I5" s="2"/>
      <c r="J5" s="2"/>
      <c r="K5" s="2"/>
    </row>
    <row r="6" spans="1:15" ht="15">
      <c r="A6" s="2" t="s">
        <v>0</v>
      </c>
      <c r="B6" s="2" t="s">
        <v>0</v>
      </c>
      <c r="C6" s="2"/>
      <c r="D6" s="17">
        <f>(B10/D10)*100</f>
        <v>7.35</v>
      </c>
      <c r="E6" s="2"/>
      <c r="F6" s="17">
        <f>F10/H10</f>
        <v>4.4543429844097995</v>
      </c>
      <c r="G6" s="2" t="s">
        <v>0</v>
      </c>
      <c r="H6" s="2" t="s">
        <v>0</v>
      </c>
      <c r="I6" s="2" t="s">
        <v>0</v>
      </c>
      <c r="J6" s="2"/>
      <c r="K6" s="2"/>
      <c r="L6" s="2"/>
      <c r="M6" s="2"/>
      <c r="N6" s="2"/>
      <c r="O6" s="2"/>
    </row>
    <row r="7" spans="1:15" ht="15">
      <c r="A7" s="2"/>
      <c r="B7" s="2"/>
      <c r="C7" s="2"/>
      <c r="D7" s="2"/>
      <c r="E7" s="2"/>
      <c r="F7" s="2" t="s">
        <v>0</v>
      </c>
      <c r="G7" s="2"/>
      <c r="H7" s="2"/>
      <c r="I7" s="2"/>
      <c r="J7" s="2"/>
      <c r="K7" s="2"/>
      <c r="L7" s="2"/>
      <c r="M7" s="2"/>
      <c r="N7" s="2"/>
      <c r="O7" s="2"/>
    </row>
    <row r="8" spans="1:15" ht="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>
      <c r="A9" s="6" t="s">
        <v>15</v>
      </c>
      <c r="B9" s="7" t="s">
        <v>1</v>
      </c>
      <c r="C9" s="8"/>
      <c r="D9" s="9" t="s">
        <v>2</v>
      </c>
      <c r="E9" s="2"/>
      <c r="F9" s="7" t="s">
        <v>2</v>
      </c>
      <c r="G9" s="2" t="s">
        <v>0</v>
      </c>
      <c r="H9" s="7" t="s">
        <v>14</v>
      </c>
      <c r="I9" s="2" t="s">
        <v>0</v>
      </c>
      <c r="J9" s="2"/>
      <c r="K9" s="2"/>
      <c r="L9" s="2"/>
      <c r="M9" s="2"/>
      <c r="N9" s="2"/>
      <c r="O9" s="2"/>
    </row>
    <row r="10" spans="1:15" ht="15">
      <c r="A10" s="2"/>
      <c r="B10" s="10">
        <f>D10-D14</f>
        <v>441</v>
      </c>
      <c r="C10" s="8"/>
      <c r="D10" s="18">
        <v>6000</v>
      </c>
      <c r="E10" s="2"/>
      <c r="F10" s="18">
        <f>D10</f>
        <v>6000</v>
      </c>
      <c r="G10" s="2"/>
      <c r="H10" s="20">
        <f>H14+J14</f>
        <v>1347</v>
      </c>
      <c r="I10" s="2"/>
      <c r="J10" s="2"/>
      <c r="K10" s="2"/>
      <c r="L10" s="2"/>
      <c r="M10" s="2"/>
      <c r="N10" s="2"/>
      <c r="O10" s="2"/>
    </row>
    <row r="11" spans="1:15" ht="15">
      <c r="A11" s="2"/>
      <c r="B11" s="8"/>
      <c r="C11" s="8"/>
      <c r="D11" s="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">
      <c r="A12" s="2"/>
      <c r="B12" s="2"/>
      <c r="C12" s="2"/>
      <c r="D12" s="2"/>
      <c r="E12" s="2"/>
      <c r="F12" s="2" t="s">
        <v>0</v>
      </c>
      <c r="G12" s="2"/>
      <c r="H12" s="2"/>
      <c r="I12" s="2"/>
      <c r="J12" s="2"/>
      <c r="K12" s="2"/>
      <c r="L12" s="2"/>
      <c r="M12" s="2"/>
      <c r="N12" s="2"/>
      <c r="O12" s="2"/>
    </row>
    <row r="13" spans="1:15" ht="31.5" customHeight="1">
      <c r="A13" s="2"/>
      <c r="B13" s="9" t="s">
        <v>2</v>
      </c>
      <c r="C13" s="2"/>
      <c r="D13" s="13" t="s">
        <v>16</v>
      </c>
      <c r="E13" s="2"/>
      <c r="F13" s="2"/>
      <c r="G13" s="2" t="s">
        <v>0</v>
      </c>
      <c r="H13" s="14" t="s">
        <v>17</v>
      </c>
      <c r="I13" s="2"/>
      <c r="J13" s="14" t="s">
        <v>18</v>
      </c>
      <c r="K13" s="2" t="s">
        <v>0</v>
      </c>
      <c r="L13" s="2"/>
      <c r="M13" s="2"/>
      <c r="N13" s="2"/>
      <c r="O13" s="2"/>
    </row>
    <row r="14" spans="1:15" ht="15">
      <c r="A14" s="2"/>
      <c r="B14" s="19">
        <f>D10</f>
        <v>6000</v>
      </c>
      <c r="C14" s="2"/>
      <c r="D14" s="20">
        <f>D16+D18+D20+D22+D24</f>
        <v>5559</v>
      </c>
      <c r="E14" s="2"/>
      <c r="F14" s="2"/>
      <c r="G14" s="2"/>
      <c r="H14" s="2">
        <v>305</v>
      </c>
      <c r="I14" s="2"/>
      <c r="J14" s="20">
        <f>J16+J18+J20</f>
        <v>1042</v>
      </c>
      <c r="K14" s="2" t="s">
        <v>0</v>
      </c>
      <c r="L14" s="2"/>
      <c r="M14" s="2"/>
      <c r="N14" s="2"/>
      <c r="O14" s="2"/>
    </row>
    <row r="15" spans="1:15" ht="15">
      <c r="A15" s="2"/>
      <c r="B15" s="2"/>
      <c r="C15" s="2"/>
      <c r="D15" s="7" t="s">
        <v>3</v>
      </c>
      <c r="E15" s="2"/>
      <c r="F15" s="2"/>
      <c r="G15" s="2"/>
      <c r="H15" s="2"/>
      <c r="I15" s="2"/>
      <c r="J15" s="7" t="s">
        <v>19</v>
      </c>
      <c r="K15" s="2" t="s">
        <v>0</v>
      </c>
      <c r="M15" s="2" t="s">
        <v>20</v>
      </c>
      <c r="N15" s="2"/>
      <c r="O15" s="2" t="s">
        <v>0</v>
      </c>
    </row>
    <row r="16" spans="1:15" ht="15">
      <c r="A16" s="2"/>
      <c r="B16" s="2"/>
      <c r="C16" s="2"/>
      <c r="D16" s="19">
        <v>4758</v>
      </c>
      <c r="E16" s="2"/>
      <c r="F16" s="2"/>
      <c r="G16" s="2"/>
      <c r="H16" s="2"/>
      <c r="I16" s="2"/>
      <c r="J16" s="2">
        <v>81</v>
      </c>
      <c r="K16" s="2" t="s">
        <v>0</v>
      </c>
    </row>
    <row r="17" spans="1:11" ht="34.5" customHeight="1">
      <c r="A17" s="2"/>
      <c r="B17" s="2"/>
      <c r="C17" s="2"/>
      <c r="D17" s="13" t="s">
        <v>4</v>
      </c>
      <c r="E17" s="2"/>
      <c r="F17" s="2"/>
      <c r="G17" s="2"/>
      <c r="H17" s="2"/>
      <c r="I17" s="2"/>
      <c r="J17" s="13" t="s">
        <v>8</v>
      </c>
      <c r="K17" s="2" t="s">
        <v>0</v>
      </c>
    </row>
    <row r="18" spans="1:11" ht="15">
      <c r="A18" s="2"/>
      <c r="B18" s="2"/>
      <c r="C18" s="2"/>
      <c r="D18" s="2">
        <v>653</v>
      </c>
      <c r="E18" s="2"/>
      <c r="F18" s="2"/>
      <c r="G18" s="2"/>
      <c r="H18" s="2"/>
      <c r="I18" s="2"/>
      <c r="J18" s="2">
        <v>157</v>
      </c>
      <c r="K18" s="2" t="s">
        <v>0</v>
      </c>
    </row>
    <row r="19" spans="1:11" ht="15">
      <c r="A19" s="2"/>
      <c r="B19" s="2"/>
      <c r="C19" s="2"/>
      <c r="D19" s="7" t="s">
        <v>5</v>
      </c>
      <c r="E19" s="2"/>
      <c r="F19" s="2"/>
      <c r="G19" s="2"/>
      <c r="H19" s="2"/>
      <c r="I19" s="2"/>
      <c r="J19" s="7" t="s">
        <v>9</v>
      </c>
      <c r="K19" s="2" t="s">
        <v>0</v>
      </c>
    </row>
    <row r="20" spans="1:11" ht="21">
      <c r="A20" s="2"/>
      <c r="B20" s="2"/>
      <c r="C20" s="2"/>
      <c r="D20" s="2">
        <v>21</v>
      </c>
      <c r="E20" s="2"/>
      <c r="F20" s="2"/>
      <c r="G20" s="2"/>
      <c r="H20" s="2"/>
      <c r="I20" s="2"/>
      <c r="J20" s="23">
        <f>'escenario 1'!J20*(1-0.4)</f>
        <v>804</v>
      </c>
      <c r="K20" s="2"/>
    </row>
    <row r="21" spans="1:11" ht="15">
      <c r="A21" s="2"/>
      <c r="B21" s="2"/>
      <c r="C21" s="2"/>
      <c r="D21" s="7" t="s">
        <v>6</v>
      </c>
      <c r="E21" s="2"/>
      <c r="F21" s="2"/>
      <c r="G21" s="2"/>
      <c r="H21" s="2"/>
      <c r="I21" s="2"/>
      <c r="J21" s="2"/>
      <c r="K21" s="2"/>
    </row>
    <row r="22" spans="1:11" ht="15">
      <c r="A22" s="2"/>
      <c r="B22" s="2"/>
      <c r="C22" s="2"/>
      <c r="D22" s="2">
        <v>50</v>
      </c>
      <c r="E22" s="2"/>
      <c r="F22" s="2"/>
      <c r="G22" s="2"/>
      <c r="H22" s="2"/>
      <c r="I22" s="2"/>
      <c r="J22" s="2"/>
      <c r="K22" s="2"/>
    </row>
    <row r="23" spans="1:11" ht="15">
      <c r="A23" s="2"/>
      <c r="B23" s="2"/>
      <c r="C23" s="2"/>
      <c r="D23" s="7" t="s">
        <v>7</v>
      </c>
      <c r="E23" s="2"/>
      <c r="F23" s="2"/>
      <c r="G23" s="2"/>
      <c r="H23" s="2"/>
      <c r="I23" s="6" t="s">
        <v>36</v>
      </c>
      <c r="J23" s="6"/>
      <c r="K23" s="2"/>
    </row>
    <row r="24" spans="1:11" ht="15">
      <c r="A24" s="2"/>
      <c r="B24" s="2"/>
      <c r="C24" s="2"/>
      <c r="D24" s="2">
        <v>77</v>
      </c>
      <c r="E24" s="2"/>
      <c r="F24" s="2"/>
      <c r="G24" s="2"/>
      <c r="H24" s="2"/>
      <c r="I24" s="2" t="s">
        <v>40</v>
      </c>
      <c r="J24" s="2"/>
      <c r="K24" s="2"/>
    </row>
    <row r="25" spans="1:11" ht="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</sheetData>
  <mergeCells count="1">
    <mergeCell ref="F1:G1"/>
  </mergeCells>
  <phoneticPr fontId="1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5"/>
  <dimension ref="A1:O32"/>
  <sheetViews>
    <sheetView topLeftCell="A10" workbookViewId="0">
      <selection activeCell="J20" sqref="J20"/>
    </sheetView>
  </sheetViews>
  <sheetFormatPr baseColWidth="10" defaultRowHeight="12"/>
  <cols>
    <col min="1" max="1" width="33.796875" style="1" customWidth="1"/>
    <col min="2" max="2" width="18.796875" style="1" customWidth="1"/>
    <col min="3" max="3" width="10.59765625" style="1" customWidth="1"/>
    <col min="4" max="4" width="26" style="1" customWidth="1"/>
    <col min="5" max="5" width="18.796875" style="1" customWidth="1"/>
    <col min="6" max="6" width="26.796875" style="1" customWidth="1"/>
    <col min="7" max="7" width="14.19921875" style="1" customWidth="1"/>
    <col min="8" max="8" width="22.59765625" style="1" customWidth="1"/>
    <col min="9" max="9" width="11.19921875" style="1"/>
    <col min="10" max="10" width="24.3984375" style="1" customWidth="1"/>
    <col min="11" max="16384" width="11.19921875" style="1"/>
  </cols>
  <sheetData>
    <row r="1" spans="1:15" ht="15">
      <c r="A1" s="7" t="s">
        <v>21</v>
      </c>
      <c r="D1" s="2" t="s">
        <v>0</v>
      </c>
      <c r="E1" s="16" t="s">
        <v>23</v>
      </c>
      <c r="F1" s="26" t="s">
        <v>10</v>
      </c>
      <c r="G1" s="26"/>
      <c r="H1" s="2" t="s">
        <v>0</v>
      </c>
      <c r="I1" s="2"/>
      <c r="J1" s="2"/>
      <c r="K1" s="1" t="s">
        <v>0</v>
      </c>
    </row>
    <row r="2" spans="1:15" ht="21">
      <c r="A2" s="2"/>
      <c r="B2" s="2"/>
      <c r="C2" s="2"/>
      <c r="D2" s="2"/>
      <c r="E2" s="25">
        <v>47</v>
      </c>
      <c r="F2" s="4"/>
      <c r="G2" s="4"/>
      <c r="H2" s="2"/>
      <c r="I2" s="2"/>
      <c r="J2" s="6" t="s">
        <v>37</v>
      </c>
      <c r="K2" s="2"/>
    </row>
    <row r="3" spans="1:15" ht="15">
      <c r="A3" s="2"/>
      <c r="B3" s="2"/>
      <c r="C3" s="2"/>
      <c r="D3" s="2"/>
      <c r="E3" s="2"/>
      <c r="F3" s="4"/>
      <c r="G3" s="4"/>
      <c r="H3" s="2"/>
      <c r="I3" s="2"/>
      <c r="J3" s="2"/>
      <c r="K3" s="2"/>
    </row>
    <row r="4" spans="1:15" ht="1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5" ht="15">
      <c r="A5" s="2"/>
      <c r="B5" s="5" t="s">
        <v>13</v>
      </c>
      <c r="C5" s="6"/>
      <c r="D5" s="7" t="s">
        <v>22</v>
      </c>
      <c r="E5" s="4" t="s">
        <v>0</v>
      </c>
      <c r="F5" s="7" t="s">
        <v>11</v>
      </c>
      <c r="G5" s="6" t="s">
        <v>12</v>
      </c>
      <c r="H5" s="6"/>
      <c r="I5" s="2"/>
      <c r="J5" s="2"/>
      <c r="K5" s="2"/>
    </row>
    <row r="6" spans="1:15" ht="15">
      <c r="A6" s="2" t="s">
        <v>0</v>
      </c>
      <c r="B6" s="2" t="s">
        <v>0</v>
      </c>
      <c r="C6" s="2"/>
      <c r="D6" s="17">
        <f>(B10/D10)*100</f>
        <v>7.35</v>
      </c>
      <c r="E6" s="2"/>
      <c r="F6" s="17">
        <f>E2/D6</f>
        <v>6.3945578231292517</v>
      </c>
      <c r="G6" s="2" t="s">
        <v>0</v>
      </c>
      <c r="H6" s="2" t="s">
        <v>0</v>
      </c>
      <c r="I6" s="2" t="s">
        <v>0</v>
      </c>
      <c r="J6" s="2"/>
      <c r="K6" s="2"/>
      <c r="L6" s="2"/>
      <c r="M6" s="2"/>
      <c r="N6" s="2"/>
      <c r="O6" s="2"/>
    </row>
    <row r="7" spans="1:15" ht="15">
      <c r="A7" s="2"/>
      <c r="B7" s="2"/>
      <c r="C7" s="2"/>
      <c r="D7" s="2"/>
      <c r="E7" s="2"/>
      <c r="F7" s="2" t="s">
        <v>0</v>
      </c>
      <c r="G7" s="2"/>
      <c r="H7" s="2"/>
      <c r="I7" s="2"/>
      <c r="J7" s="2"/>
      <c r="K7" s="2"/>
      <c r="L7" s="2"/>
      <c r="M7" s="2"/>
      <c r="N7" s="2"/>
      <c r="O7" s="2"/>
    </row>
    <row r="8" spans="1:15" ht="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>
      <c r="A9" s="6" t="s">
        <v>15</v>
      </c>
      <c r="B9" s="7" t="s">
        <v>1</v>
      </c>
      <c r="C9" s="8"/>
      <c r="D9" s="9" t="s">
        <v>2</v>
      </c>
      <c r="E9" s="2"/>
      <c r="F9" s="7" t="s">
        <v>2</v>
      </c>
      <c r="G9" s="2" t="s">
        <v>0</v>
      </c>
      <c r="H9" s="7" t="s">
        <v>14</v>
      </c>
      <c r="I9" s="2" t="s">
        <v>0</v>
      </c>
      <c r="J9" s="2"/>
      <c r="K9" s="2"/>
      <c r="L9" s="2"/>
      <c r="M9" s="2"/>
      <c r="N9" s="2"/>
      <c r="O9" s="2"/>
    </row>
    <row r="10" spans="1:15" ht="15">
      <c r="A10" s="2"/>
      <c r="B10" s="10">
        <f>D10-D14</f>
        <v>441</v>
      </c>
      <c r="C10" s="8"/>
      <c r="D10" s="18">
        <v>6000</v>
      </c>
      <c r="E10" s="2"/>
      <c r="F10" s="19">
        <f>D10</f>
        <v>6000</v>
      </c>
      <c r="G10" s="2"/>
      <c r="H10" s="20">
        <f>H14+J14</f>
        <v>938.29787234042556</v>
      </c>
      <c r="I10" s="2"/>
      <c r="J10" s="2"/>
      <c r="K10" s="2"/>
      <c r="L10" s="2"/>
      <c r="M10" s="2"/>
      <c r="N10" s="2"/>
      <c r="O10" s="2"/>
    </row>
    <row r="11" spans="1:15" ht="15">
      <c r="A11" s="2"/>
      <c r="B11" s="8"/>
      <c r="C11" s="8"/>
      <c r="D11" s="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">
      <c r="A12" s="2"/>
      <c r="B12" s="2"/>
      <c r="C12" s="2"/>
      <c r="D12" s="2"/>
      <c r="E12" s="2"/>
      <c r="F12" s="2" t="s">
        <v>0</v>
      </c>
      <c r="G12" s="2"/>
      <c r="H12" s="2"/>
      <c r="I12" s="2"/>
      <c r="J12" s="2"/>
      <c r="K12" s="2"/>
      <c r="L12" s="2"/>
      <c r="M12" s="2"/>
      <c r="N12" s="2"/>
      <c r="O12" s="2"/>
    </row>
    <row r="13" spans="1:15" ht="31.5" customHeight="1">
      <c r="A13" s="2"/>
      <c r="B13" s="9" t="s">
        <v>2</v>
      </c>
      <c r="C13" s="2"/>
      <c r="D13" s="13" t="s">
        <v>16</v>
      </c>
      <c r="E13" s="2"/>
      <c r="F13" s="2"/>
      <c r="G13" s="2" t="s">
        <v>0</v>
      </c>
      <c r="H13" s="14" t="s">
        <v>17</v>
      </c>
      <c r="I13" s="2"/>
      <c r="J13" s="14" t="s">
        <v>18</v>
      </c>
      <c r="K13" s="2" t="s">
        <v>0</v>
      </c>
      <c r="L13" s="2"/>
      <c r="M13" s="2"/>
      <c r="N13" s="2"/>
      <c r="O13" s="2"/>
    </row>
    <row r="14" spans="1:15" ht="15">
      <c r="A14" s="2"/>
      <c r="B14" s="19">
        <f>D10</f>
        <v>6000</v>
      </c>
      <c r="C14" s="2"/>
      <c r="D14" s="20">
        <f>D16+D18+D20+D22+D24</f>
        <v>5559</v>
      </c>
      <c r="E14" s="2"/>
      <c r="F14" s="2"/>
      <c r="G14" s="2"/>
      <c r="H14" s="2">
        <v>305</v>
      </c>
      <c r="I14" s="2"/>
      <c r="J14" s="20">
        <f>J16+J18+J20</f>
        <v>633.29787234042556</v>
      </c>
      <c r="K14" s="2" t="s">
        <v>0</v>
      </c>
      <c r="L14" s="2"/>
      <c r="M14" s="2"/>
      <c r="N14" s="2"/>
      <c r="O14" s="2"/>
    </row>
    <row r="15" spans="1:15" ht="15">
      <c r="A15" s="2"/>
      <c r="B15" s="2"/>
      <c r="C15" s="2"/>
      <c r="D15" s="7" t="s">
        <v>3</v>
      </c>
      <c r="E15" s="2"/>
      <c r="F15" s="2"/>
      <c r="G15" s="2"/>
      <c r="H15" s="2"/>
      <c r="I15" s="2"/>
      <c r="J15" s="7" t="s">
        <v>19</v>
      </c>
      <c r="K15" s="2" t="s">
        <v>0</v>
      </c>
      <c r="M15" s="2" t="s">
        <v>20</v>
      </c>
      <c r="N15" s="2"/>
      <c r="O15" s="2" t="s">
        <v>0</v>
      </c>
    </row>
    <row r="16" spans="1:15" ht="15">
      <c r="A16" s="2"/>
      <c r="B16" s="2"/>
      <c r="C16" s="2"/>
      <c r="D16" s="19">
        <v>4758</v>
      </c>
      <c r="E16" s="2"/>
      <c r="F16" s="2"/>
      <c r="G16" s="2"/>
      <c r="H16" s="2"/>
      <c r="I16" s="2"/>
      <c r="J16" s="2">
        <v>81</v>
      </c>
      <c r="K16" s="2" t="s">
        <v>0</v>
      </c>
    </row>
    <row r="17" spans="1:11" ht="34.5" customHeight="1">
      <c r="A17" s="2"/>
      <c r="B17" s="2"/>
      <c r="C17" s="2"/>
      <c r="D17" s="13" t="s">
        <v>4</v>
      </c>
      <c r="E17" s="2"/>
      <c r="F17" s="2"/>
      <c r="G17" s="2"/>
      <c r="H17" s="2"/>
      <c r="I17" s="2"/>
      <c r="J17" s="13" t="s">
        <v>8</v>
      </c>
      <c r="K17" s="2" t="s">
        <v>0</v>
      </c>
    </row>
    <row r="18" spans="1:11" ht="15">
      <c r="A18" s="2"/>
      <c r="B18" s="2"/>
      <c r="C18" s="2"/>
      <c r="D18" s="2">
        <v>653</v>
      </c>
      <c r="E18" s="2"/>
      <c r="F18" s="2"/>
      <c r="G18" s="2"/>
      <c r="H18" s="2"/>
      <c r="I18" s="2"/>
      <c r="J18" s="2">
        <v>157</v>
      </c>
      <c r="K18" s="2" t="s">
        <v>0</v>
      </c>
    </row>
    <row r="19" spans="1:11" ht="15">
      <c r="A19" s="2"/>
      <c r="B19" s="2"/>
      <c r="C19" s="2"/>
      <c r="D19" s="7" t="s">
        <v>5</v>
      </c>
      <c r="E19" s="2"/>
      <c r="F19" s="2"/>
      <c r="G19" s="2"/>
      <c r="H19" s="2"/>
      <c r="I19" s="2"/>
      <c r="J19" s="7" t="s">
        <v>9</v>
      </c>
      <c r="K19" s="2" t="s">
        <v>0</v>
      </c>
    </row>
    <row r="20" spans="1:11" ht="21">
      <c r="A20" s="2"/>
      <c r="B20" s="2"/>
      <c r="C20" s="2"/>
      <c r="D20" s="2">
        <v>21</v>
      </c>
      <c r="E20" s="2"/>
      <c r="F20" s="2"/>
      <c r="G20" s="2"/>
      <c r="H20" s="2"/>
      <c r="I20" s="2"/>
      <c r="J20" s="24">
        <f>(D6*D10)/E2-J16-J18-H14</f>
        <v>395.29787234042556</v>
      </c>
      <c r="K20" s="2"/>
    </row>
    <row r="21" spans="1:11" ht="15">
      <c r="A21" s="2"/>
      <c r="B21" s="2"/>
      <c r="C21" s="2"/>
      <c r="D21" s="7" t="s">
        <v>6</v>
      </c>
      <c r="E21" s="2"/>
      <c r="F21" s="2"/>
      <c r="G21" s="2"/>
      <c r="H21" s="2"/>
      <c r="I21" s="2"/>
      <c r="J21" s="2"/>
      <c r="K21" s="2"/>
    </row>
    <row r="22" spans="1:11" ht="15">
      <c r="A22" s="2"/>
      <c r="B22" s="2"/>
      <c r="C22" s="2"/>
      <c r="D22" s="2">
        <v>50</v>
      </c>
      <c r="E22" s="2"/>
      <c r="F22" s="2"/>
      <c r="G22" s="2"/>
      <c r="H22" s="2"/>
      <c r="I22" s="2"/>
      <c r="J22" s="2"/>
      <c r="K22" s="2"/>
    </row>
    <row r="23" spans="1:11" ht="15">
      <c r="A23" s="2"/>
      <c r="B23" s="2"/>
      <c r="C23" s="2"/>
      <c r="D23" s="7" t="s">
        <v>7</v>
      </c>
      <c r="E23" s="2"/>
      <c r="F23" s="2"/>
      <c r="G23" s="2"/>
      <c r="H23" s="2"/>
      <c r="I23" s="2"/>
      <c r="K23" s="2"/>
    </row>
    <row r="24" spans="1:11" ht="15">
      <c r="A24" s="2"/>
      <c r="B24" s="2"/>
      <c r="C24" s="2"/>
      <c r="D24" s="2">
        <v>77</v>
      </c>
      <c r="E24" s="2"/>
      <c r="F24" s="2" t="s">
        <v>0</v>
      </c>
      <c r="G24" s="6" t="s">
        <v>35</v>
      </c>
      <c r="H24" s="2"/>
      <c r="I24" s="2"/>
      <c r="J24" s="2"/>
      <c r="K24" s="2"/>
    </row>
    <row r="25" spans="1:11" ht="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5">
      <c r="A26" s="6" t="s">
        <v>31</v>
      </c>
      <c r="B26" s="6"/>
      <c r="C26" s="6"/>
      <c r="D26" s="6"/>
      <c r="E26" s="2"/>
      <c r="F26" s="2"/>
      <c r="G26" s="2"/>
      <c r="H26" s="2"/>
      <c r="I26" s="2"/>
      <c r="J26" s="2"/>
      <c r="K26" s="2"/>
    </row>
    <row r="27" spans="1:11" ht="15">
      <c r="B27" s="2" t="s">
        <v>24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5">
      <c r="A28" s="1" t="s">
        <v>0</v>
      </c>
      <c r="B28" s="2" t="s">
        <v>25</v>
      </c>
      <c r="C28" s="2"/>
      <c r="D28" s="2"/>
      <c r="E28" s="2"/>
      <c r="F28" s="2"/>
    </row>
    <row r="29" spans="1:11" ht="15">
      <c r="A29" s="1" t="s">
        <v>0</v>
      </c>
      <c r="B29" s="2" t="s">
        <v>26</v>
      </c>
      <c r="C29" s="2"/>
      <c r="D29" s="2"/>
      <c r="E29" s="2"/>
      <c r="F29" s="2"/>
    </row>
    <row r="30" spans="1:11" ht="15">
      <c r="B30" s="2" t="s">
        <v>27</v>
      </c>
      <c r="C30" s="2"/>
      <c r="D30" s="2"/>
      <c r="E30" s="2"/>
      <c r="F30" s="2"/>
    </row>
    <row r="31" spans="1:11" ht="15">
      <c r="B31" s="2" t="s">
        <v>28</v>
      </c>
      <c r="C31" s="2"/>
      <c r="D31" s="2"/>
      <c r="E31" s="2"/>
      <c r="F31" s="2"/>
    </row>
    <row r="32" spans="1:11" ht="15">
      <c r="B32" s="6" t="s">
        <v>29</v>
      </c>
      <c r="C32" s="6"/>
      <c r="D32" s="6"/>
      <c r="E32" s="6"/>
      <c r="F32" s="6"/>
    </row>
  </sheetData>
  <mergeCells count="1">
    <mergeCell ref="F1:G1"/>
  </mergeCells>
  <phoneticPr fontId="1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6"/>
  <dimension ref="A1:O30"/>
  <sheetViews>
    <sheetView tabSelected="1" workbookViewId="0">
      <selection activeCell="E2" sqref="E2"/>
    </sheetView>
  </sheetViews>
  <sheetFormatPr baseColWidth="10" defaultColWidth="11.19921875" defaultRowHeight="12"/>
  <cols>
    <col min="1" max="1" width="33.796875" style="1" customWidth="1"/>
    <col min="2" max="2" width="18.796875" style="1" customWidth="1"/>
    <col min="3" max="3" width="10.59765625" style="1" customWidth="1"/>
    <col min="4" max="4" width="26" style="1" customWidth="1"/>
    <col min="5" max="5" width="18.796875" style="1" customWidth="1"/>
    <col min="6" max="6" width="26.796875" style="1" customWidth="1"/>
    <col min="7" max="7" width="14.19921875" style="1" customWidth="1"/>
    <col min="8" max="8" width="22.59765625" style="1" customWidth="1"/>
    <col min="9" max="9" width="11.19921875" style="1"/>
    <col min="10" max="10" width="24.3984375" style="1" customWidth="1"/>
    <col min="11" max="16384" width="11.19921875" style="1"/>
  </cols>
  <sheetData>
    <row r="1" spans="1:15" ht="15">
      <c r="A1" s="7" t="s">
        <v>21</v>
      </c>
      <c r="D1" s="2" t="s">
        <v>0</v>
      </c>
      <c r="E1" s="16" t="s">
        <v>23</v>
      </c>
      <c r="F1" s="26" t="s">
        <v>10</v>
      </c>
      <c r="G1" s="26"/>
      <c r="H1" s="2" t="s">
        <v>0</v>
      </c>
      <c r="I1" s="2"/>
      <c r="J1" s="2"/>
      <c r="K1" s="1" t="s">
        <v>0</v>
      </c>
    </row>
    <row r="2" spans="1:15" ht="15">
      <c r="A2" s="2"/>
      <c r="B2" s="2"/>
      <c r="C2" s="2"/>
      <c r="D2" s="2"/>
      <c r="E2" s="17">
        <f>D6*F6</f>
        <v>51.449999999999996</v>
      </c>
      <c r="F2" s="4"/>
      <c r="G2" s="4"/>
      <c r="H2" s="2"/>
      <c r="I2" s="2"/>
      <c r="J2" s="2"/>
      <c r="K2" s="2"/>
    </row>
    <row r="3" spans="1:15" ht="15">
      <c r="A3" s="2"/>
      <c r="B3" s="2"/>
      <c r="C3" s="2"/>
      <c r="D3" s="2"/>
      <c r="E3" s="2"/>
      <c r="F3" s="4"/>
      <c r="G3" s="4"/>
      <c r="H3" s="2"/>
      <c r="I3" s="2"/>
      <c r="J3" s="2"/>
      <c r="K3" s="2"/>
    </row>
    <row r="4" spans="1:15" ht="1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5" ht="15">
      <c r="A5" s="2"/>
      <c r="B5" s="5" t="s">
        <v>13</v>
      </c>
      <c r="C5" s="6"/>
      <c r="D5" s="7" t="s">
        <v>22</v>
      </c>
      <c r="E5" s="4" t="s">
        <v>0</v>
      </c>
      <c r="F5" s="7" t="s">
        <v>11</v>
      </c>
      <c r="G5" s="6" t="s">
        <v>12</v>
      </c>
      <c r="H5" s="6"/>
      <c r="I5" s="2"/>
      <c r="J5" s="2"/>
      <c r="K5" s="2"/>
    </row>
    <row r="6" spans="1:15" ht="21">
      <c r="A6" s="2" t="s">
        <v>0</v>
      </c>
      <c r="B6" s="2" t="s">
        <v>0</v>
      </c>
      <c r="C6" s="2"/>
      <c r="D6" s="17">
        <f>(B10/D10)*100</f>
        <v>7.35</v>
      </c>
      <c r="E6" s="2"/>
      <c r="F6" s="25">
        <v>7</v>
      </c>
      <c r="G6" s="2" t="s">
        <v>0</v>
      </c>
      <c r="H6" s="2" t="s">
        <v>0</v>
      </c>
      <c r="I6" s="2" t="s">
        <v>0</v>
      </c>
      <c r="J6" s="6" t="s">
        <v>38</v>
      </c>
      <c r="K6" s="2"/>
      <c r="L6" s="2"/>
      <c r="M6" s="2"/>
      <c r="N6" s="2"/>
      <c r="O6" s="2"/>
    </row>
    <row r="7" spans="1:15" ht="15">
      <c r="A7" s="2"/>
      <c r="B7" s="2"/>
      <c r="C7" s="2"/>
      <c r="D7" s="2"/>
      <c r="E7" s="2"/>
      <c r="F7" s="2" t="s">
        <v>0</v>
      </c>
      <c r="G7" s="2"/>
      <c r="H7" s="2"/>
      <c r="I7" s="2"/>
      <c r="J7" s="2"/>
      <c r="K7" s="2"/>
      <c r="L7" s="2"/>
      <c r="M7" s="2"/>
      <c r="N7" s="2"/>
      <c r="O7" s="2"/>
    </row>
    <row r="8" spans="1:15" ht="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>
      <c r="A9" s="6" t="s">
        <v>15</v>
      </c>
      <c r="B9" s="7" t="s">
        <v>1</v>
      </c>
      <c r="C9" s="8"/>
      <c r="D9" s="9" t="s">
        <v>2</v>
      </c>
      <c r="E9" s="2"/>
      <c r="F9" s="7" t="s">
        <v>2</v>
      </c>
      <c r="G9" s="2" t="s">
        <v>0</v>
      </c>
      <c r="H9" s="7" t="s">
        <v>14</v>
      </c>
      <c r="I9" s="2" t="s">
        <v>0</v>
      </c>
      <c r="J9" s="2"/>
      <c r="K9" s="2"/>
      <c r="L9" s="2"/>
      <c r="M9" s="2"/>
      <c r="N9" s="2"/>
      <c r="O9" s="2"/>
    </row>
    <row r="10" spans="1:15" ht="15">
      <c r="A10" s="2"/>
      <c r="B10" s="10">
        <f>D10-D14</f>
        <v>441</v>
      </c>
      <c r="C10" s="8"/>
      <c r="D10" s="18">
        <v>6000</v>
      </c>
      <c r="E10" s="2"/>
      <c r="F10" s="19">
        <f>D10</f>
        <v>6000</v>
      </c>
      <c r="G10" s="2"/>
      <c r="H10" s="20">
        <f>H14+J14</f>
        <v>857.14285714285711</v>
      </c>
      <c r="I10" s="2"/>
      <c r="J10" s="2"/>
      <c r="K10" s="2"/>
      <c r="L10" s="2"/>
      <c r="M10" s="2"/>
      <c r="N10" s="2"/>
      <c r="O10" s="2"/>
    </row>
    <row r="11" spans="1:15" ht="15">
      <c r="A11" s="2"/>
      <c r="B11" s="8"/>
      <c r="C11" s="8"/>
      <c r="D11" s="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">
      <c r="A12" s="2"/>
      <c r="B12" s="2"/>
      <c r="C12" s="2"/>
      <c r="D12" s="2"/>
      <c r="E12" s="2"/>
      <c r="F12" s="2" t="s">
        <v>0</v>
      </c>
      <c r="G12" s="2"/>
      <c r="H12" s="2"/>
      <c r="I12" s="2"/>
      <c r="J12" s="2"/>
      <c r="K12" s="2"/>
      <c r="L12" s="2"/>
      <c r="M12" s="2"/>
      <c r="N12" s="2"/>
      <c r="O12" s="2"/>
    </row>
    <row r="13" spans="1:15" ht="31.5" customHeight="1">
      <c r="A13" s="2"/>
      <c r="B13" s="9" t="s">
        <v>2</v>
      </c>
      <c r="C13" s="2"/>
      <c r="D13" s="13" t="s">
        <v>16</v>
      </c>
      <c r="E13" s="2"/>
      <c r="F13" s="2"/>
      <c r="G13" s="2" t="s">
        <v>0</v>
      </c>
      <c r="H13" s="14" t="s">
        <v>17</v>
      </c>
      <c r="I13" s="2"/>
      <c r="J13" s="14" t="s">
        <v>18</v>
      </c>
      <c r="K13" s="2" t="s">
        <v>0</v>
      </c>
      <c r="L13" s="2"/>
      <c r="M13" s="2"/>
      <c r="N13" s="2"/>
      <c r="O13" s="2"/>
    </row>
    <row r="14" spans="1:15" ht="15">
      <c r="A14" s="2"/>
      <c r="B14" s="19">
        <f>D10</f>
        <v>6000</v>
      </c>
      <c r="C14" s="2"/>
      <c r="D14" s="20">
        <f>D16+D18+D20+D22+D24</f>
        <v>5559</v>
      </c>
      <c r="E14" s="2"/>
      <c r="F14" s="2"/>
      <c r="G14" s="2"/>
      <c r="H14" s="2">
        <v>305</v>
      </c>
      <c r="I14" s="2"/>
      <c r="J14" s="20">
        <f>J16+J18+J20</f>
        <v>552.14285714285711</v>
      </c>
      <c r="K14" s="2" t="s">
        <v>0</v>
      </c>
      <c r="L14" s="2"/>
      <c r="M14" s="2"/>
      <c r="N14" s="2"/>
      <c r="O14" s="2"/>
    </row>
    <row r="15" spans="1:15" ht="15">
      <c r="A15" s="2"/>
      <c r="B15" s="2"/>
      <c r="C15" s="2"/>
      <c r="D15" s="7" t="s">
        <v>3</v>
      </c>
      <c r="E15" s="2"/>
      <c r="F15" s="2"/>
      <c r="G15" s="2"/>
      <c r="H15" s="2"/>
      <c r="I15" s="2"/>
      <c r="J15" s="7" t="s">
        <v>19</v>
      </c>
      <c r="K15" s="2" t="s">
        <v>0</v>
      </c>
      <c r="M15" s="2" t="s">
        <v>20</v>
      </c>
      <c r="N15" s="2"/>
      <c r="O15" s="2" t="s">
        <v>0</v>
      </c>
    </row>
    <row r="16" spans="1:15" ht="15">
      <c r="A16" s="2"/>
      <c r="B16" s="2"/>
      <c r="C16" s="2"/>
      <c r="D16" s="19">
        <v>4758</v>
      </c>
      <c r="E16" s="2"/>
      <c r="F16" s="2"/>
      <c r="G16" s="2"/>
      <c r="H16" s="2"/>
      <c r="I16" s="2"/>
      <c r="J16" s="2">
        <v>81</v>
      </c>
      <c r="K16" s="2" t="s">
        <v>0</v>
      </c>
    </row>
    <row r="17" spans="1:11" ht="34.5" customHeight="1">
      <c r="A17" s="2"/>
      <c r="B17" s="2"/>
      <c r="C17" s="2"/>
      <c r="D17" s="13" t="s">
        <v>4</v>
      </c>
      <c r="E17" s="2"/>
      <c r="F17" s="2"/>
      <c r="G17" s="2"/>
      <c r="H17" s="2"/>
      <c r="I17" s="2"/>
      <c r="J17" s="13" t="s">
        <v>8</v>
      </c>
      <c r="K17" s="2" t="s">
        <v>0</v>
      </c>
    </row>
    <row r="18" spans="1:11" ht="15">
      <c r="A18" s="2"/>
      <c r="B18" s="2"/>
      <c r="C18" s="2"/>
      <c r="D18" s="2">
        <v>653</v>
      </c>
      <c r="E18" s="2"/>
      <c r="F18" s="2"/>
      <c r="G18" s="2"/>
      <c r="H18" s="2"/>
      <c r="I18" s="2"/>
      <c r="J18" s="2">
        <v>157</v>
      </c>
      <c r="K18" s="2" t="s">
        <v>0</v>
      </c>
    </row>
    <row r="19" spans="1:11" ht="15">
      <c r="A19" s="2"/>
      <c r="B19" s="2"/>
      <c r="C19" s="2"/>
      <c r="D19" s="7" t="s">
        <v>5</v>
      </c>
      <c r="E19" s="2"/>
      <c r="F19" s="2"/>
      <c r="G19" s="2"/>
      <c r="H19" s="2"/>
      <c r="I19" s="2"/>
      <c r="J19" s="7" t="s">
        <v>9</v>
      </c>
      <c r="K19" s="2" t="s">
        <v>0</v>
      </c>
    </row>
    <row r="20" spans="1:11" ht="21">
      <c r="A20" s="2"/>
      <c r="B20" s="2"/>
      <c r="C20" s="2"/>
      <c r="D20" s="2">
        <v>21</v>
      </c>
      <c r="E20" s="2"/>
      <c r="F20" s="2"/>
      <c r="G20" s="2"/>
      <c r="H20" s="2"/>
      <c r="I20" s="2"/>
      <c r="J20" s="24">
        <f>(F10/F6)-(H14+J16+J18)</f>
        <v>314.14285714285711</v>
      </c>
      <c r="K20" s="2"/>
    </row>
    <row r="21" spans="1:11" ht="15">
      <c r="A21" s="2"/>
      <c r="B21" s="2"/>
      <c r="C21" s="2"/>
      <c r="D21" s="7" t="s">
        <v>6</v>
      </c>
      <c r="E21" s="2"/>
      <c r="F21" s="2"/>
      <c r="G21" s="2"/>
      <c r="H21" s="2"/>
      <c r="I21" s="2"/>
      <c r="J21" s="2"/>
      <c r="K21" s="2"/>
    </row>
    <row r="22" spans="1:11" ht="15">
      <c r="A22" s="2"/>
      <c r="B22" s="2"/>
      <c r="C22" s="2"/>
      <c r="D22" s="2">
        <v>50</v>
      </c>
      <c r="E22" s="2"/>
      <c r="F22" s="2"/>
      <c r="G22" s="2"/>
      <c r="H22" s="2"/>
      <c r="I22" s="2"/>
      <c r="J22" s="2"/>
      <c r="K22" s="2"/>
    </row>
    <row r="23" spans="1:11" ht="15">
      <c r="A23" s="2"/>
      <c r="B23" s="2"/>
      <c r="C23" s="2"/>
      <c r="D23" s="7" t="s">
        <v>7</v>
      </c>
      <c r="E23" s="2"/>
      <c r="F23" s="2"/>
      <c r="G23" s="2"/>
      <c r="H23" s="6" t="s">
        <v>39</v>
      </c>
      <c r="I23" s="6"/>
      <c r="J23" s="6"/>
      <c r="K23" s="2"/>
    </row>
    <row r="24" spans="1:11" ht="15">
      <c r="A24" s="2"/>
      <c r="B24" s="2"/>
      <c r="C24" s="2"/>
      <c r="D24" s="2">
        <v>77</v>
      </c>
      <c r="E24" s="2"/>
      <c r="F24" s="2" t="s">
        <v>0</v>
      </c>
      <c r="G24" s="2"/>
      <c r="H24" s="2"/>
      <c r="I24" s="2"/>
      <c r="J24" s="2"/>
      <c r="K24" s="2"/>
    </row>
    <row r="25" spans="1:11" ht="15">
      <c r="A25" s="6" t="s">
        <v>24</v>
      </c>
      <c r="B25" s="6"/>
      <c r="C25" s="6"/>
      <c r="D25" s="2"/>
      <c r="E25" s="2"/>
      <c r="F25" s="2"/>
      <c r="G25" s="2"/>
      <c r="H25" s="2"/>
      <c r="I25" s="2"/>
      <c r="J25" s="2"/>
      <c r="K25" s="2"/>
    </row>
    <row r="26" spans="1:11" ht="15">
      <c r="A26" s="1" t="s">
        <v>0</v>
      </c>
      <c r="B26" s="2" t="s">
        <v>25</v>
      </c>
      <c r="C26" s="2"/>
      <c r="D26" s="2"/>
      <c r="E26" s="2"/>
      <c r="F26" s="2"/>
    </row>
    <row r="27" spans="1:11" ht="15">
      <c r="A27" s="1" t="s">
        <v>0</v>
      </c>
      <c r="B27" s="2" t="s">
        <v>26</v>
      </c>
      <c r="C27" s="2"/>
      <c r="D27" s="2"/>
      <c r="E27" s="2"/>
      <c r="F27" s="2"/>
    </row>
    <row r="28" spans="1:11" ht="15">
      <c r="B28" s="2" t="s">
        <v>27</v>
      </c>
      <c r="C28" s="2"/>
      <c r="D28" s="2"/>
      <c r="E28" s="2"/>
      <c r="F28" s="2"/>
    </row>
    <row r="29" spans="1:11" ht="15">
      <c r="B29" s="2" t="s">
        <v>28</v>
      </c>
      <c r="C29" s="2"/>
      <c r="D29" s="2"/>
      <c r="E29" s="2"/>
      <c r="F29" s="2"/>
    </row>
    <row r="30" spans="1:11" ht="15">
      <c r="B30" s="6" t="s">
        <v>29</v>
      </c>
      <c r="C30" s="6"/>
      <c r="D30" s="6"/>
      <c r="E30" s="6"/>
      <c r="F30" s="6"/>
    </row>
  </sheetData>
  <mergeCells count="1">
    <mergeCell ref="F1:G1"/>
  </mergeCells>
  <phoneticPr fontId="1" type="noConversion"/>
  <pageMargins left="0.75" right="0.75" top="1" bottom="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esquema inicial</vt:lpstr>
      <vt:lpstr>escenario 1</vt:lpstr>
      <vt:lpstr>escenario 2</vt:lpstr>
      <vt:lpstr>escenario 3</vt:lpstr>
      <vt:lpstr>escenario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2007-07-25T11:48:45Z</dcterms:created>
  <dcterms:modified xsi:type="dcterms:W3CDTF">2019-10-03T18:17:34Z</dcterms:modified>
</cp:coreProperties>
</file>